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510" windowWidth="6915" windowHeight="7530" activeTab="0"/>
  </bookViews>
  <sheets>
    <sheet name="男子シングルス 記入用" sheetId="1" r:id="rId1"/>
  </sheets>
  <definedNames>
    <definedName name="_xlnm.Print_Area" localSheetId="0">'男子シングルス 記入用'!$F$61:$AD$252</definedName>
  </definedNames>
  <calcPr fullCalcOnLoad="1"/>
</workbook>
</file>

<file path=xl/sharedStrings.xml><?xml version="1.0" encoding="utf-8"?>
<sst xmlns="http://schemas.openxmlformats.org/spreadsheetml/2006/main" count="486" uniqueCount="70">
  <si>
    <t>No</t>
  </si>
  <si>
    <t>試合番号</t>
  </si>
  <si>
    <t>-</t>
  </si>
  <si>
    <t>１回戦</t>
  </si>
  <si>
    <t>準々決勝</t>
  </si>
  <si>
    <t>準決勝</t>
  </si>
  <si>
    <t>３位決定戦</t>
  </si>
  <si>
    <t>男子・予選リーグ</t>
  </si>
  <si>
    <t>Ａブロック</t>
  </si>
  <si>
    <t>選手名</t>
  </si>
  <si>
    <t>大学名</t>
  </si>
  <si>
    <t>決勝トーナメント</t>
  </si>
  <si>
    <t>予選リーグ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</si>
  <si>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</si>
  <si>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</si>
  <si>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</si>
  <si>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</si>
  <si>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</si>
  <si>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</si>
  <si>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</si>
  <si>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男子・決勝トーナメント</t>
  </si>
  <si>
    <t>決　勝</t>
  </si>
  <si>
    <t>Ｈ２５・全日学選抜</t>
  </si>
  <si>
    <t>平成２５年度・第１０回・全日本学生選抜卓球選手権大会</t>
  </si>
  <si>
    <t>平成２５年１１月２３日（土）～２４日（日）</t>
  </si>
  <si>
    <t>東京・日野市市民の森ふれあいホール</t>
  </si>
  <si>
    <t>（中央大）</t>
  </si>
  <si>
    <t>（筑波大）</t>
  </si>
  <si>
    <t>（愛知工業大）</t>
  </si>
  <si>
    <t>（専修大）</t>
  </si>
  <si>
    <t>（早稲田大）</t>
  </si>
  <si>
    <t>（大正大）</t>
  </si>
  <si>
    <t>（大阪経済法科大）</t>
  </si>
  <si>
    <t>（岡山商科大）</t>
  </si>
  <si>
    <t>藤村　友也</t>
  </si>
  <si>
    <t>（愛知工業大）</t>
  </si>
  <si>
    <t>定松　裕成</t>
  </si>
  <si>
    <t>ニエ　冲</t>
  </si>
  <si>
    <t>（日本体育大）</t>
  </si>
  <si>
    <t>岡田　崚</t>
  </si>
  <si>
    <t>（明治大）</t>
  </si>
  <si>
    <t>王　甲</t>
  </si>
  <si>
    <t>上田　仁</t>
  </si>
  <si>
    <t>（青森大）</t>
  </si>
  <si>
    <t>神　巧也</t>
  </si>
  <si>
    <t>孟　徳亮</t>
  </si>
  <si>
    <t>（朝日大）</t>
  </si>
  <si>
    <t>山本　勝也</t>
  </si>
  <si>
    <t>有延　大夢</t>
  </si>
  <si>
    <t>（明治大）</t>
  </si>
  <si>
    <t>張　慧超</t>
  </si>
  <si>
    <t>（天理大）</t>
  </si>
  <si>
    <t>森本　耕平</t>
  </si>
  <si>
    <t>鹿屋　良平</t>
  </si>
  <si>
    <t>（法政大）</t>
  </si>
  <si>
    <t>徐　鵬程</t>
  </si>
  <si>
    <t>谷村　直樹</t>
  </si>
  <si>
    <t>加藤　悠二</t>
  </si>
  <si>
    <t>（駒澤大）</t>
  </si>
  <si>
    <t>車　耀</t>
  </si>
  <si>
    <t>尾留川　竜貴</t>
  </si>
  <si>
    <t>藤木　祥二</t>
  </si>
  <si>
    <t>林　正偉</t>
  </si>
  <si>
    <t>松下　海輝</t>
  </si>
  <si>
    <t>大島　祐哉</t>
  </si>
  <si>
    <t>池田　忠功</t>
  </si>
  <si>
    <t>王　凱</t>
  </si>
  <si>
    <t>後藤　卓也</t>
  </si>
  <si>
    <t>（日本大）</t>
  </si>
  <si>
    <t>平野　友樹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</si>
</sst>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7"/>
  <sheetViews>
    <sheetView showGridLines="0" tabSelected="1" zoomScaleSheetLayoutView="86" zoomScalePageLayoutView="0" workbookViewId="0" topLeftCell="F61">
      <selection activeCell="F61" sqref="F61"/>
    </sheetView>
  </sheetViews>
  <sheetFormatPr defaultColWidth="9.00390625" defaultRowHeight="13.5"/>
  <cols>
    <col min="1" max="1" width="6.75390625" style="0" hidden="1" customWidth="1"/>
    <col min="2" max="2" width="2.625" style="0" hidden="1" customWidth="1"/>
    <col min="3" max="3" width="13.00390625" style="24" hidden="1" customWidth="1"/>
    <col min="4" max="4" width="17.875" style="24" hidden="1" customWidth="1"/>
    <col min="5" max="5" width="9.00390625" style="0" hidden="1" customWidth="1"/>
    <col min="6" max="6" width="4.625" style="0" customWidth="1"/>
    <col min="7" max="7" width="10.375" style="0" customWidth="1"/>
    <col min="8" max="8" width="11.625" style="0" customWidth="1"/>
    <col min="9" max="14" width="3.625" style="0" customWidth="1"/>
    <col min="15" max="15" width="3.75390625" style="0" bestFit="1" customWidth="1"/>
    <col min="16" max="16" width="11.625" style="0" customWidth="1"/>
    <col min="18" max="18" width="2.75390625" style="0" customWidth="1"/>
    <col min="19" max="19" width="10.375" style="0" customWidth="1"/>
    <col min="20" max="20" width="11.625" style="0" customWidth="1"/>
    <col min="21" max="26" width="3.625" style="0" customWidth="1"/>
    <col min="27" max="27" width="3.75390625" style="0" bestFit="1" customWidth="1"/>
    <col min="28" max="28" width="11.625" style="0" customWidth="1"/>
    <col min="30" max="30" width="4.625" style="0" customWidth="1"/>
  </cols>
  <sheetData>
    <row r="1" spans="6:9" ht="13.5" hidden="1">
      <c r="F1" s="2"/>
      <c r="G1" s="2"/>
      <c r="H1" s="2"/>
      <c r="I1" s="2"/>
    </row>
    <row r="2" spans="1:9" ht="13.5" hidden="1">
      <c r="A2" t="s">
        <v>22</v>
      </c>
      <c r="F2" s="2"/>
      <c r="G2" s="2"/>
      <c r="H2" s="2"/>
      <c r="I2" s="2"/>
    </row>
    <row r="3" spans="6:9" ht="13.5" hidden="1">
      <c r="F3" s="2"/>
      <c r="G3" s="2"/>
      <c r="H3" s="2"/>
      <c r="I3" s="2"/>
    </row>
    <row r="4" spans="1:9" ht="13.5" hidden="1">
      <c r="A4" t="s">
        <v>12</v>
      </c>
      <c r="F4" s="2"/>
      <c r="G4" s="2"/>
      <c r="H4" s="2"/>
      <c r="I4" s="2"/>
    </row>
    <row r="5" spans="1:9" ht="14.25" hidden="1" thickBot="1">
      <c r="A5" s="4" t="s">
        <v>0</v>
      </c>
      <c r="B5" s="4"/>
      <c r="C5" s="35" t="s">
        <v>9</v>
      </c>
      <c r="D5" s="35" t="s">
        <v>10</v>
      </c>
      <c r="F5" s="2"/>
      <c r="G5" s="2"/>
      <c r="H5" s="2"/>
      <c r="I5" s="2"/>
    </row>
    <row r="6" spans="1:9" ht="13.5" hidden="1">
      <c r="A6" s="4">
        <v>1</v>
      </c>
      <c r="B6" s="34"/>
      <c r="C6" s="36" t="s">
        <v>34</v>
      </c>
      <c r="D6" s="37" t="s">
        <v>35</v>
      </c>
      <c r="F6" s="2"/>
      <c r="G6" s="2"/>
      <c r="H6" s="2"/>
      <c r="I6" s="2"/>
    </row>
    <row r="7" spans="1:9" ht="13.5" hidden="1">
      <c r="A7" s="4">
        <v>2</v>
      </c>
      <c r="B7" s="34"/>
      <c r="C7" s="38" t="s">
        <v>37</v>
      </c>
      <c r="D7" s="39" t="s">
        <v>31</v>
      </c>
      <c r="F7" s="2"/>
      <c r="G7" s="2"/>
      <c r="H7" s="2"/>
      <c r="I7" s="2"/>
    </row>
    <row r="8" spans="1:9" ht="14.25" hidden="1" thickBot="1">
      <c r="A8" s="4">
        <v>3</v>
      </c>
      <c r="B8" s="34"/>
      <c r="C8" s="40" t="s">
        <v>36</v>
      </c>
      <c r="D8" s="41" t="s">
        <v>38</v>
      </c>
      <c r="F8" s="2"/>
      <c r="G8" s="33"/>
      <c r="H8" s="33"/>
      <c r="I8" s="2"/>
    </row>
    <row r="9" spans="1:9" ht="13.5" hidden="1">
      <c r="A9" s="4">
        <v>4</v>
      </c>
      <c r="B9" s="34"/>
      <c r="C9" s="36" t="s">
        <v>39</v>
      </c>
      <c r="D9" s="37" t="s">
        <v>40</v>
      </c>
      <c r="F9" s="2"/>
      <c r="G9" s="2"/>
      <c r="H9" s="2"/>
      <c r="I9" s="2"/>
    </row>
    <row r="10" spans="1:9" ht="13.5" hidden="1">
      <c r="A10" s="4">
        <v>5</v>
      </c>
      <c r="B10" s="34"/>
      <c r="C10" s="38" t="s">
        <v>41</v>
      </c>
      <c r="D10" s="39" t="s">
        <v>33</v>
      </c>
      <c r="F10" s="2"/>
      <c r="G10" s="33"/>
      <c r="H10" s="33"/>
      <c r="I10" s="2"/>
    </row>
    <row r="11" spans="1:9" ht="14.25" hidden="1" thickBot="1">
      <c r="A11" s="4">
        <v>6</v>
      </c>
      <c r="B11" s="34"/>
      <c r="C11" s="40" t="s">
        <v>42</v>
      </c>
      <c r="D11" s="41" t="s">
        <v>43</v>
      </c>
      <c r="F11" s="2"/>
      <c r="G11" s="2"/>
      <c r="H11" s="2"/>
      <c r="I11" s="2"/>
    </row>
    <row r="12" spans="1:9" ht="13.5" hidden="1">
      <c r="A12" s="4">
        <v>7</v>
      </c>
      <c r="B12" s="34"/>
      <c r="C12" s="36" t="s">
        <v>44</v>
      </c>
      <c r="D12" s="37" t="s">
        <v>49</v>
      </c>
      <c r="F12" s="2"/>
      <c r="G12" s="2"/>
      <c r="H12" s="2"/>
      <c r="I12" s="2"/>
    </row>
    <row r="13" spans="1:9" ht="13.5" hidden="1">
      <c r="A13" s="4">
        <v>8</v>
      </c>
      <c r="B13" s="34"/>
      <c r="C13" s="38" t="s">
        <v>45</v>
      </c>
      <c r="D13" s="39" t="s">
        <v>46</v>
      </c>
      <c r="F13" s="2"/>
      <c r="G13" s="33"/>
      <c r="H13" s="33"/>
      <c r="I13" s="2"/>
    </row>
    <row r="14" spans="1:9" ht="14.25" hidden="1" thickBot="1">
      <c r="A14" s="4">
        <v>9</v>
      </c>
      <c r="B14" s="34"/>
      <c r="C14" s="40" t="s">
        <v>47</v>
      </c>
      <c r="D14" s="41" t="s">
        <v>30</v>
      </c>
      <c r="F14" s="2"/>
      <c r="G14" s="33"/>
      <c r="H14" s="33"/>
      <c r="I14" s="2"/>
    </row>
    <row r="15" spans="1:9" ht="13.5" hidden="1">
      <c r="A15" s="4">
        <v>10</v>
      </c>
      <c r="B15" s="34"/>
      <c r="C15" s="36" t="s">
        <v>48</v>
      </c>
      <c r="D15" s="37" t="s">
        <v>49</v>
      </c>
      <c r="F15" s="2"/>
      <c r="G15" s="2"/>
      <c r="H15" s="2"/>
      <c r="I15" s="2"/>
    </row>
    <row r="16" spans="1:9" ht="13.5" hidden="1">
      <c r="A16" s="4">
        <v>11</v>
      </c>
      <c r="B16" s="34"/>
      <c r="C16" s="38" t="s">
        <v>50</v>
      </c>
      <c r="D16" s="39" t="s">
        <v>51</v>
      </c>
      <c r="F16" s="2"/>
      <c r="G16" s="2"/>
      <c r="H16" s="2"/>
      <c r="I16" s="2"/>
    </row>
    <row r="17" spans="1:9" ht="14.25" hidden="1" thickBot="1">
      <c r="A17" s="4">
        <v>12</v>
      </c>
      <c r="B17" s="34"/>
      <c r="C17" s="40" t="s">
        <v>52</v>
      </c>
      <c r="D17" s="41" t="s">
        <v>28</v>
      </c>
      <c r="F17" s="2"/>
      <c r="G17" s="2"/>
      <c r="H17" s="2"/>
      <c r="I17" s="2"/>
    </row>
    <row r="18" spans="1:9" ht="13.5" hidden="1">
      <c r="A18" s="4">
        <v>13</v>
      </c>
      <c r="B18" s="34"/>
      <c r="C18" s="36" t="s">
        <v>53</v>
      </c>
      <c r="D18" s="37" t="s">
        <v>54</v>
      </c>
      <c r="F18" s="2"/>
      <c r="G18" s="33"/>
      <c r="H18" s="33"/>
      <c r="I18" s="2"/>
    </row>
    <row r="19" spans="1:9" ht="13.5" hidden="1">
      <c r="A19" s="4">
        <v>14</v>
      </c>
      <c r="B19" s="34"/>
      <c r="C19" s="38" t="s">
        <v>55</v>
      </c>
      <c r="D19" s="39" t="s">
        <v>46</v>
      </c>
      <c r="F19" s="2"/>
      <c r="G19" s="33"/>
      <c r="H19" s="33"/>
      <c r="I19" s="2"/>
    </row>
    <row r="20" spans="1:9" ht="14.25" hidden="1" thickBot="1">
      <c r="A20" s="4">
        <v>15</v>
      </c>
      <c r="B20" s="34"/>
      <c r="C20" s="40" t="s">
        <v>56</v>
      </c>
      <c r="D20" s="41" t="s">
        <v>27</v>
      </c>
      <c r="F20" s="2"/>
      <c r="G20" s="2"/>
      <c r="H20" s="2"/>
      <c r="I20" s="2"/>
    </row>
    <row r="21" spans="1:9" ht="13.5" hidden="1">
      <c r="A21" s="4">
        <v>16</v>
      </c>
      <c r="B21" s="34"/>
      <c r="C21" s="36" t="s">
        <v>57</v>
      </c>
      <c r="D21" s="37" t="s">
        <v>58</v>
      </c>
      <c r="F21" s="2"/>
      <c r="G21" s="33"/>
      <c r="H21" s="33"/>
      <c r="I21" s="2"/>
    </row>
    <row r="22" spans="1:9" ht="13.5" hidden="1">
      <c r="A22" s="4">
        <v>17</v>
      </c>
      <c r="B22" s="34"/>
      <c r="C22" s="38" t="s">
        <v>59</v>
      </c>
      <c r="D22" s="39" t="s">
        <v>46</v>
      </c>
      <c r="F22" s="2"/>
      <c r="G22" s="2"/>
      <c r="H22" s="2"/>
      <c r="I22" s="2"/>
    </row>
    <row r="23" spans="1:9" ht="14.25" hidden="1" thickBot="1">
      <c r="A23" s="4">
        <v>18</v>
      </c>
      <c r="B23" s="34"/>
      <c r="C23" s="40" t="s">
        <v>60</v>
      </c>
      <c r="D23" s="41" t="s">
        <v>54</v>
      </c>
      <c r="F23" s="2"/>
      <c r="G23" s="33"/>
      <c r="H23" s="33"/>
      <c r="I23" s="2"/>
    </row>
    <row r="24" spans="1:9" ht="14.25" hidden="1" thickBot="1">
      <c r="A24" s="4">
        <v>19</v>
      </c>
      <c r="B24" s="34"/>
      <c r="C24" s="36" t="s">
        <v>61</v>
      </c>
      <c r="D24" s="37" t="s">
        <v>26</v>
      </c>
      <c r="F24" s="2"/>
      <c r="G24" s="2"/>
      <c r="H24" s="2"/>
      <c r="I24" s="2"/>
    </row>
    <row r="25" spans="1:9" ht="13.5" hidden="1">
      <c r="A25" s="4">
        <v>20</v>
      </c>
      <c r="B25" s="34"/>
      <c r="C25" s="36" t="s">
        <v>62</v>
      </c>
      <c r="D25" s="37" t="s">
        <v>32</v>
      </c>
      <c r="F25" s="2"/>
      <c r="G25" s="2"/>
      <c r="H25" s="2"/>
      <c r="I25" s="2"/>
    </row>
    <row r="26" spans="1:9" ht="13.5" hidden="1">
      <c r="A26" s="4">
        <v>21</v>
      </c>
      <c r="B26" s="34"/>
      <c r="C26" s="38" t="s">
        <v>63</v>
      </c>
      <c r="D26" s="39" t="s">
        <v>40</v>
      </c>
      <c r="F26" s="2"/>
      <c r="G26" s="33"/>
      <c r="H26" s="33"/>
      <c r="I26" s="2"/>
    </row>
    <row r="27" spans="1:9" ht="14.25" hidden="1" thickBot="1">
      <c r="A27" s="4">
        <v>22</v>
      </c>
      <c r="B27" s="34"/>
      <c r="C27" s="40" t="s">
        <v>64</v>
      </c>
      <c r="D27" s="41" t="s">
        <v>30</v>
      </c>
      <c r="F27" s="2"/>
      <c r="G27" s="33"/>
      <c r="H27" s="33"/>
      <c r="I27" s="2"/>
    </row>
    <row r="28" spans="1:9" ht="14.25" hidden="1" thickBot="1">
      <c r="A28" s="4">
        <v>23</v>
      </c>
      <c r="B28" s="34"/>
      <c r="C28" s="36" t="s">
        <v>65</v>
      </c>
      <c r="D28" s="37" t="s">
        <v>43</v>
      </c>
      <c r="F28" s="2"/>
      <c r="G28" s="2"/>
      <c r="H28" s="2"/>
      <c r="I28" s="2"/>
    </row>
    <row r="29" spans="1:9" ht="13.5" hidden="1">
      <c r="A29" s="4">
        <v>24</v>
      </c>
      <c r="B29" s="34"/>
      <c r="C29" s="36" t="s">
        <v>66</v>
      </c>
      <c r="D29" s="37" t="s">
        <v>29</v>
      </c>
      <c r="F29" s="2"/>
      <c r="G29" s="2"/>
      <c r="H29" s="2"/>
      <c r="I29" s="2"/>
    </row>
    <row r="30" spans="1:9" ht="13.5" hidden="1">
      <c r="A30" s="4">
        <v>25</v>
      </c>
      <c r="B30" s="34"/>
      <c r="C30" s="38" t="s">
        <v>67</v>
      </c>
      <c r="D30" s="39" t="s">
        <v>68</v>
      </c>
      <c r="F30" s="2"/>
      <c r="G30" s="33"/>
      <c r="H30" s="33"/>
      <c r="I30" s="2"/>
    </row>
    <row r="31" spans="1:9" ht="14.25" hidden="1" thickBot="1">
      <c r="A31" s="4">
        <v>26</v>
      </c>
      <c r="B31" s="34"/>
      <c r="C31" s="40" t="s">
        <v>69</v>
      </c>
      <c r="D31" s="41" t="s">
        <v>40</v>
      </c>
      <c r="F31" s="2"/>
      <c r="G31" s="33"/>
      <c r="H31" s="33"/>
      <c r="I31" s="2"/>
    </row>
    <row r="32" spans="1:9" ht="13.5" hidden="1">
      <c r="A32" s="4">
        <v>27</v>
      </c>
      <c r="B32" s="4"/>
      <c r="C32" s="27"/>
      <c r="D32" s="27"/>
      <c r="F32" s="2"/>
      <c r="G32" s="33"/>
      <c r="H32" s="33"/>
      <c r="I32" s="2"/>
    </row>
    <row r="33" spans="1:9" ht="13.5" hidden="1">
      <c r="A33" s="4">
        <v>28</v>
      </c>
      <c r="B33" s="4"/>
      <c r="C33" s="29"/>
      <c r="D33" s="30"/>
      <c r="F33" s="2"/>
      <c r="G33" s="2"/>
      <c r="H33" s="2"/>
      <c r="I33" s="2"/>
    </row>
    <row r="34" spans="1:9" ht="13.5" hidden="1">
      <c r="A34" s="4">
        <v>29</v>
      </c>
      <c r="B34" s="4"/>
      <c r="C34" s="29"/>
      <c r="D34" s="30"/>
      <c r="F34" s="2"/>
      <c r="G34" s="33"/>
      <c r="H34" s="33"/>
      <c r="I34" s="2"/>
    </row>
    <row r="35" spans="1:9" ht="14.25" hidden="1" thickBot="1">
      <c r="A35" s="4">
        <v>30</v>
      </c>
      <c r="B35" s="4"/>
      <c r="C35" s="31"/>
      <c r="D35" s="32"/>
      <c r="F35" s="2"/>
      <c r="G35" s="2"/>
      <c r="H35" s="2"/>
      <c r="I35" s="2"/>
    </row>
    <row r="36" spans="1:9" ht="13.5" hidden="1">
      <c r="A36" s="4">
        <v>31</v>
      </c>
      <c r="B36" s="4"/>
      <c r="C36" s="28"/>
      <c r="D36" s="28"/>
      <c r="F36" s="2"/>
      <c r="G36" s="2"/>
      <c r="H36" s="2"/>
      <c r="I36" s="2"/>
    </row>
    <row r="37" spans="1:9" ht="13.5" hidden="1">
      <c r="A37" s="4">
        <v>32</v>
      </c>
      <c r="B37" s="4"/>
      <c r="C37" s="28"/>
      <c r="D37" s="28"/>
      <c r="F37" s="2"/>
      <c r="G37" s="2"/>
      <c r="H37" s="2"/>
      <c r="I37" s="2"/>
    </row>
    <row r="38" spans="1:4" ht="13.5" hidden="1">
      <c r="A38" s="4">
        <v>33</v>
      </c>
      <c r="B38" s="4"/>
      <c r="C38" s="28"/>
      <c r="D38" s="28"/>
    </row>
    <row r="39" spans="1:4" ht="13.5" hidden="1">
      <c r="A39" s="4">
        <v>34</v>
      </c>
      <c r="B39" s="4"/>
      <c r="C39" s="28"/>
      <c r="D39" s="28"/>
    </row>
    <row r="40" spans="6:23" ht="13.5" hidden="1">
      <c r="F40" s="2"/>
      <c r="H40" s="2"/>
      <c r="I40" s="2"/>
      <c r="J40" s="2"/>
      <c r="K40" s="2"/>
      <c r="S40" s="2"/>
      <c r="T40" s="2"/>
      <c r="U40" s="2"/>
      <c r="V40" s="2"/>
      <c r="W40" s="2"/>
    </row>
    <row r="41" spans="1:23" ht="13.5" hidden="1">
      <c r="A41" t="s">
        <v>11</v>
      </c>
      <c r="F41" s="2"/>
      <c r="H41" s="2"/>
      <c r="I41" s="6"/>
      <c r="J41" s="2"/>
      <c r="K41" s="2"/>
      <c r="S41" s="6"/>
      <c r="T41" s="2"/>
      <c r="U41" s="6"/>
      <c r="V41" s="2"/>
      <c r="W41" s="2"/>
    </row>
    <row r="42" spans="1:23" ht="14.25" hidden="1" thickBot="1">
      <c r="A42" s="4" t="s">
        <v>0</v>
      </c>
      <c r="B42" s="4"/>
      <c r="C42" s="28" t="s">
        <v>9</v>
      </c>
      <c r="D42" s="28" t="s">
        <v>10</v>
      </c>
      <c r="F42" s="2"/>
      <c r="H42" s="2"/>
      <c r="I42" s="6"/>
      <c r="J42" s="2"/>
      <c r="K42" s="2"/>
      <c r="S42" s="6"/>
      <c r="T42" s="2"/>
      <c r="U42" s="6"/>
      <c r="V42" s="2"/>
      <c r="W42" s="2"/>
    </row>
    <row r="43" spans="1:23" ht="13.5" hidden="1">
      <c r="A43" s="4">
        <v>1</v>
      </c>
      <c r="B43" s="4"/>
      <c r="C43" s="36" t="s">
        <v>34</v>
      </c>
      <c r="D43" s="37" t="s">
        <v>35</v>
      </c>
      <c r="F43" s="2"/>
      <c r="H43" s="6"/>
      <c r="I43" s="6"/>
      <c r="J43" s="2"/>
      <c r="K43" s="2"/>
      <c r="S43" s="6"/>
      <c r="T43" s="2"/>
      <c r="U43" s="7"/>
      <c r="V43" s="2"/>
      <c r="W43" s="2"/>
    </row>
    <row r="44" spans="1:23" ht="14.25" hidden="1" thickBot="1">
      <c r="A44" s="4">
        <v>2</v>
      </c>
      <c r="B44" s="4"/>
      <c r="C44" s="40" t="s">
        <v>64</v>
      </c>
      <c r="D44" s="41" t="s">
        <v>30</v>
      </c>
      <c r="F44" s="2"/>
      <c r="G44" s="6"/>
      <c r="H44" s="6"/>
      <c r="I44" s="6"/>
      <c r="J44" s="2"/>
      <c r="K44" s="2"/>
      <c r="S44" s="6"/>
      <c r="T44" s="2"/>
      <c r="U44" s="7"/>
      <c r="V44" s="2"/>
      <c r="W44" s="2"/>
    </row>
    <row r="45" spans="1:23" ht="14.25" hidden="1" thickBot="1">
      <c r="A45" s="4">
        <v>3</v>
      </c>
      <c r="B45" s="4"/>
      <c r="C45" s="40" t="s">
        <v>52</v>
      </c>
      <c r="D45" s="41" t="s">
        <v>28</v>
      </c>
      <c r="F45" s="2"/>
      <c r="G45" s="6"/>
      <c r="H45" s="6"/>
      <c r="I45" s="6"/>
      <c r="J45" s="2"/>
      <c r="K45" s="2"/>
      <c r="S45" s="6"/>
      <c r="T45" s="2"/>
      <c r="U45" s="6"/>
      <c r="V45" s="2"/>
      <c r="W45" s="2"/>
    </row>
    <row r="46" spans="1:23" ht="14.25" hidden="1" thickBot="1">
      <c r="A46" s="4">
        <v>4</v>
      </c>
      <c r="B46" s="4"/>
      <c r="C46" s="40" t="s">
        <v>42</v>
      </c>
      <c r="D46" s="41" t="s">
        <v>43</v>
      </c>
      <c r="F46" s="2"/>
      <c r="H46" s="6"/>
      <c r="I46" s="6"/>
      <c r="J46" s="2"/>
      <c r="K46" s="2"/>
      <c r="S46" s="6"/>
      <c r="T46" s="2"/>
      <c r="U46" s="7"/>
      <c r="V46" s="2"/>
      <c r="W46" s="2"/>
    </row>
    <row r="47" spans="1:23" ht="14.25" hidden="1" thickBot="1">
      <c r="A47" s="4">
        <v>5</v>
      </c>
      <c r="B47" s="4"/>
      <c r="C47" s="36" t="s">
        <v>44</v>
      </c>
      <c r="D47" s="37" t="s">
        <v>49</v>
      </c>
      <c r="F47" s="2"/>
      <c r="G47" s="6"/>
      <c r="H47" s="6"/>
      <c r="I47" s="6"/>
      <c r="J47" s="2"/>
      <c r="K47" s="2"/>
      <c r="S47" s="6"/>
      <c r="T47" s="2"/>
      <c r="U47" s="6"/>
      <c r="V47" s="2"/>
      <c r="W47" s="2"/>
    </row>
    <row r="48" spans="1:23" ht="13.5" hidden="1">
      <c r="A48" s="4">
        <v>6</v>
      </c>
      <c r="B48" s="4"/>
      <c r="C48" s="36" t="s">
        <v>57</v>
      </c>
      <c r="D48" s="37" t="s">
        <v>58</v>
      </c>
      <c r="F48" s="2"/>
      <c r="G48" s="6"/>
      <c r="H48" s="6"/>
      <c r="J48" s="2"/>
      <c r="K48" s="2"/>
      <c r="S48" s="6"/>
      <c r="T48" s="2"/>
      <c r="U48" s="6"/>
      <c r="V48" s="2"/>
      <c r="W48" s="2"/>
    </row>
    <row r="49" spans="1:23" ht="14.25" hidden="1" thickBot="1">
      <c r="A49" s="4">
        <v>7</v>
      </c>
      <c r="B49" s="4"/>
      <c r="C49" s="40" t="s">
        <v>56</v>
      </c>
      <c r="D49" s="41" t="s">
        <v>27</v>
      </c>
      <c r="F49" s="2"/>
      <c r="G49" s="6"/>
      <c r="H49" s="6"/>
      <c r="I49" s="6"/>
      <c r="J49" s="2"/>
      <c r="K49" s="2"/>
      <c r="S49" s="6"/>
      <c r="T49" s="2"/>
      <c r="U49" s="6"/>
      <c r="V49" s="2"/>
      <c r="W49" s="2"/>
    </row>
    <row r="50" spans="1:23" ht="14.25" hidden="1" thickBot="1">
      <c r="A50" s="4">
        <v>8</v>
      </c>
      <c r="B50" s="4"/>
      <c r="C50" s="36" t="s">
        <v>66</v>
      </c>
      <c r="D50" s="37" t="s">
        <v>29</v>
      </c>
      <c r="F50" s="2"/>
      <c r="G50" s="6"/>
      <c r="H50" s="6"/>
      <c r="I50" s="6"/>
      <c r="J50" s="2"/>
      <c r="K50" s="2"/>
      <c r="S50" s="6"/>
      <c r="T50" s="2"/>
      <c r="U50" s="6"/>
      <c r="V50" s="2"/>
      <c r="W50" s="2"/>
    </row>
    <row r="51" spans="1:23" ht="13.5" hidden="1">
      <c r="A51" s="4">
        <v>9</v>
      </c>
      <c r="B51" s="4"/>
      <c r="C51" s="36" t="s">
        <v>53</v>
      </c>
      <c r="D51" s="37" t="s">
        <v>54</v>
      </c>
      <c r="F51" s="2"/>
      <c r="G51" s="6"/>
      <c r="H51" s="6"/>
      <c r="I51" s="6"/>
      <c r="J51" s="2"/>
      <c r="K51" s="2"/>
      <c r="S51" s="6"/>
      <c r="T51" s="2"/>
      <c r="U51" s="6"/>
      <c r="V51" s="2"/>
      <c r="W51" s="2"/>
    </row>
    <row r="52" spans="1:23" ht="14.25" hidden="1" thickBot="1">
      <c r="A52" s="4">
        <v>10</v>
      </c>
      <c r="B52" s="4"/>
      <c r="C52" s="40" t="s">
        <v>69</v>
      </c>
      <c r="D52" s="41" t="s">
        <v>40</v>
      </c>
      <c r="F52" s="2"/>
      <c r="I52" s="6"/>
      <c r="J52" s="2"/>
      <c r="K52" s="2"/>
      <c r="S52" s="6"/>
      <c r="T52" s="2"/>
      <c r="U52" s="6"/>
      <c r="V52" s="2"/>
      <c r="W52" s="2"/>
    </row>
    <row r="53" spans="1:23" ht="14.25" hidden="1" thickBot="1">
      <c r="A53" s="4">
        <v>11</v>
      </c>
      <c r="B53" s="4"/>
      <c r="C53" s="38" t="s">
        <v>41</v>
      </c>
      <c r="D53" s="39" t="s">
        <v>33</v>
      </c>
      <c r="F53" s="2"/>
      <c r="G53" s="6"/>
      <c r="H53" s="6"/>
      <c r="I53" s="6"/>
      <c r="J53" s="2"/>
      <c r="K53" s="2"/>
      <c r="S53" s="6"/>
      <c r="T53" s="2"/>
      <c r="U53" s="6"/>
      <c r="V53" s="2"/>
      <c r="W53" s="2"/>
    </row>
    <row r="54" spans="1:23" ht="13.5" hidden="1">
      <c r="A54" s="4">
        <v>12</v>
      </c>
      <c r="B54" s="4"/>
      <c r="C54" s="36" t="s">
        <v>48</v>
      </c>
      <c r="D54" s="37" t="s">
        <v>49</v>
      </c>
      <c r="F54" s="2"/>
      <c r="G54" s="6"/>
      <c r="H54" s="6"/>
      <c r="I54" s="6"/>
      <c r="J54" s="2"/>
      <c r="K54" s="2"/>
      <c r="S54" s="6"/>
      <c r="T54" s="2"/>
      <c r="U54" s="6"/>
      <c r="V54" s="2"/>
      <c r="W54" s="2"/>
    </row>
    <row r="55" spans="1:23" ht="13.5" hidden="1">
      <c r="A55" s="4">
        <v>13</v>
      </c>
      <c r="B55" s="4"/>
      <c r="C55" s="38" t="s">
        <v>63</v>
      </c>
      <c r="D55" s="39" t="s">
        <v>40</v>
      </c>
      <c r="F55" s="2"/>
      <c r="I55" s="6"/>
      <c r="J55" s="2"/>
      <c r="K55" s="2"/>
      <c r="S55" s="6"/>
      <c r="T55" s="2"/>
      <c r="U55" s="6"/>
      <c r="V55" s="2"/>
      <c r="W55" s="2"/>
    </row>
    <row r="56" spans="1:23" ht="14.25" hidden="1" thickBot="1">
      <c r="A56" s="4">
        <v>14</v>
      </c>
      <c r="B56" s="4"/>
      <c r="C56" s="40" t="s">
        <v>47</v>
      </c>
      <c r="D56" s="41" t="s">
        <v>30</v>
      </c>
      <c r="F56" s="2"/>
      <c r="G56" s="6"/>
      <c r="H56" s="2"/>
      <c r="J56" s="2"/>
      <c r="K56" s="2"/>
      <c r="S56" s="6"/>
      <c r="T56" s="2"/>
      <c r="U56" s="8"/>
      <c r="V56" s="2"/>
      <c r="W56" s="2"/>
    </row>
    <row r="57" spans="1:23" ht="14.25" hidden="1" thickBot="1">
      <c r="A57" s="4">
        <v>15</v>
      </c>
      <c r="B57" s="4"/>
      <c r="C57" s="40" t="s">
        <v>36</v>
      </c>
      <c r="D57" s="41" t="s">
        <v>38</v>
      </c>
      <c r="F57" s="2"/>
      <c r="G57" s="6"/>
      <c r="H57" s="2"/>
      <c r="I57" s="6"/>
      <c r="J57" s="2"/>
      <c r="K57" s="2"/>
      <c r="S57" s="6"/>
      <c r="T57" s="2"/>
      <c r="U57" s="7"/>
      <c r="V57" s="2"/>
      <c r="W57" s="2"/>
    </row>
    <row r="58" spans="1:23" ht="14.25" hidden="1" thickBot="1">
      <c r="A58" s="4">
        <v>16</v>
      </c>
      <c r="B58" s="4"/>
      <c r="C58" s="40" t="s">
        <v>60</v>
      </c>
      <c r="D58" s="41" t="s">
        <v>54</v>
      </c>
      <c r="F58" s="2"/>
      <c r="G58" s="6"/>
      <c r="I58" s="6"/>
      <c r="J58" s="2"/>
      <c r="K58" s="2"/>
      <c r="S58" s="6"/>
      <c r="T58" s="2"/>
      <c r="U58" s="7"/>
      <c r="V58" s="2"/>
      <c r="W58" s="2"/>
    </row>
    <row r="59" spans="3:23" ht="13.5" hidden="1">
      <c r="C59" s="3"/>
      <c r="F59" s="2"/>
      <c r="H59" s="6"/>
      <c r="I59" s="6"/>
      <c r="J59" s="2"/>
      <c r="K59" s="2"/>
      <c r="S59" s="6"/>
      <c r="T59" s="2"/>
      <c r="U59" s="7"/>
      <c r="V59" s="2"/>
      <c r="W59" s="2"/>
    </row>
    <row r="60" spans="3:23" ht="13.5" hidden="1">
      <c r="C60" s="25"/>
      <c r="F60" s="2"/>
      <c r="G60" s="6"/>
      <c r="H60" s="2"/>
      <c r="I60" s="6"/>
      <c r="J60" s="2"/>
      <c r="K60" s="2"/>
      <c r="S60" s="2"/>
      <c r="T60" s="2"/>
      <c r="U60" s="2"/>
      <c r="V60" s="2"/>
      <c r="W60" s="2"/>
    </row>
    <row r="61" ht="13.5">
      <c r="C61" s="25"/>
    </row>
    <row r="62" spans="3:20" ht="21">
      <c r="C62" s="25"/>
      <c r="G62" s="26" t="s">
        <v>23</v>
      </c>
      <c r="T62" s="26" t="s">
        <v>7</v>
      </c>
    </row>
    <row r="63" spans="3:29" ht="13.5">
      <c r="C63" s="25"/>
      <c r="AC63" s="42" t="s">
        <v>24</v>
      </c>
    </row>
    <row r="64" spans="3:29" ht="13.5">
      <c r="C64" s="25"/>
      <c r="AC64" s="42" t="s">
        <v>25</v>
      </c>
    </row>
    <row r="65" ht="21">
      <c r="G65" s="23" t="s">
        <v>8</v>
      </c>
    </row>
    <row r="67" spans="7:29" ht="13.5">
      <c r="G67" s="12"/>
      <c r="H67" s="13"/>
      <c r="I67" s="5"/>
      <c r="J67" s="5"/>
      <c r="K67" s="5"/>
      <c r="L67" s="5"/>
      <c r="M67" s="5"/>
      <c r="N67" s="5"/>
      <c r="O67" s="5"/>
      <c r="P67" s="5"/>
      <c r="Q67" s="14"/>
      <c r="S67" s="12"/>
      <c r="T67" s="13"/>
      <c r="U67" s="5"/>
      <c r="V67" s="5"/>
      <c r="W67" s="5"/>
      <c r="X67" s="5"/>
      <c r="Y67" s="5"/>
      <c r="Z67" s="5"/>
      <c r="AA67" s="5"/>
      <c r="AB67" s="5"/>
      <c r="AC67" s="14"/>
    </row>
    <row r="68" spans="7:29" ht="13.5">
      <c r="G68" s="15" t="s">
        <v>0</v>
      </c>
      <c r="H68" s="9">
        <v>1</v>
      </c>
      <c r="I68" s="2"/>
      <c r="J68" s="2"/>
      <c r="K68" s="2"/>
      <c r="L68" s="2"/>
      <c r="M68" s="2"/>
      <c r="N68" s="2"/>
      <c r="O68" s="2" t="s">
        <v>0</v>
      </c>
      <c r="P68" s="9">
        <v>3</v>
      </c>
      <c r="Q68" s="11"/>
      <c r="S68" s="15" t="s">
        <v>0</v>
      </c>
      <c r="T68" s="9">
        <v>2</v>
      </c>
      <c r="U68" s="2"/>
      <c r="V68" s="2"/>
      <c r="W68" s="2"/>
      <c r="X68" s="2"/>
      <c r="Y68" s="2"/>
      <c r="Z68" s="2"/>
      <c r="AA68" s="2" t="s">
        <v>0</v>
      </c>
      <c r="AB68" s="9">
        <v>3</v>
      </c>
      <c r="AC68" s="11"/>
    </row>
    <row r="69" spans="7:29" ht="13.5">
      <c r="G69" s="10"/>
      <c r="H69" s="3"/>
      <c r="I69" s="3"/>
      <c r="J69" s="19"/>
      <c r="K69" s="3">
        <v>11</v>
      </c>
      <c r="L69" s="3" t="s">
        <v>2</v>
      </c>
      <c r="M69" s="3">
        <v>5</v>
      </c>
      <c r="N69" s="20"/>
      <c r="O69" s="3"/>
      <c r="P69" s="3"/>
      <c r="Q69" s="11"/>
      <c r="S69" s="10"/>
      <c r="T69" s="3"/>
      <c r="U69" s="3"/>
      <c r="V69" s="19"/>
      <c r="W69" s="3">
        <v>11</v>
      </c>
      <c r="X69" s="3" t="s">
        <v>2</v>
      </c>
      <c r="Y69" s="3">
        <v>6</v>
      </c>
      <c r="Z69" s="20"/>
      <c r="AA69" s="3"/>
      <c r="AB69" s="3"/>
      <c r="AC69" s="11"/>
    </row>
    <row r="70" spans="7:29" ht="13.5">
      <c r="G70" s="10"/>
      <c r="H70" s="3"/>
      <c r="I70" s="3"/>
      <c r="J70" s="21"/>
      <c r="K70" s="3">
        <v>15</v>
      </c>
      <c r="L70" s="3" t="s">
        <v>2</v>
      </c>
      <c r="M70" s="3">
        <v>13</v>
      </c>
      <c r="N70" s="1"/>
      <c r="O70" s="3"/>
      <c r="P70" s="3"/>
      <c r="Q70" s="11"/>
      <c r="S70" s="10"/>
      <c r="T70" s="3"/>
      <c r="U70" s="3"/>
      <c r="V70" s="21"/>
      <c r="W70" s="3">
        <v>11</v>
      </c>
      <c r="X70" s="3" t="s">
        <v>2</v>
      </c>
      <c r="Y70" s="3">
        <v>7</v>
      </c>
      <c r="Z70" s="1"/>
      <c r="AA70" s="3"/>
      <c r="AB70" s="3"/>
      <c r="AC70" s="11"/>
    </row>
    <row r="71" spans="7:29" ht="13.5">
      <c r="G71" s="10"/>
      <c r="H71" s="3" t="str">
        <f>VLOOKUP(H68,$A$6:$D$39,3)</f>
        <v>藤村　友也</v>
      </c>
      <c r="I71" s="3">
        <f>IF(K69&gt;M69,1,0)+IF(K70&gt;M70,1,0)+IF(K71&gt;M71,1,0)+IF(K72&gt;M72,1,0)+IF(K73&gt;M73,1,0)</f>
        <v>3</v>
      </c>
      <c r="J71" s="21"/>
      <c r="K71" s="3">
        <v>11</v>
      </c>
      <c r="L71" s="3" t="s">
        <v>2</v>
      </c>
      <c r="M71" s="3">
        <v>5</v>
      </c>
      <c r="N71" s="1"/>
      <c r="O71" s="3">
        <f>IF(K69&lt;M69,1,0)+IF(K70&lt;M70,1,0)+IF(K71&lt;M71,1,0)+IF(K72&lt;M72,1,0)+IF(K73&lt;M73,1,0)</f>
        <v>0</v>
      </c>
      <c r="P71" s="3" t="str">
        <f>VLOOKUP(P68,$A$6:$D$39,3)</f>
        <v>定松　裕成</v>
      </c>
      <c r="Q71" s="11"/>
      <c r="S71" s="10"/>
      <c r="T71" s="3" t="str">
        <f>VLOOKUP(T68,$A$6:$D$39,3)</f>
        <v>ニエ　冲</v>
      </c>
      <c r="U71" s="3">
        <f>IF(W69&gt;Y69,1,0)+IF(W70&gt;Y70,1,0)+IF(W71&gt;Y71,1,0)+IF(W72&gt;Y72,1,0)+IF(W73&gt;Y73,1,0)</f>
        <v>2</v>
      </c>
      <c r="V71" s="21"/>
      <c r="W71" s="3">
        <v>5</v>
      </c>
      <c r="X71" s="3" t="s">
        <v>2</v>
      </c>
      <c r="Y71" s="3">
        <v>11</v>
      </c>
      <c r="Z71" s="1"/>
      <c r="AA71" s="3">
        <f>IF(W69&lt;Y69,1,0)+IF(W70&lt;Y70,1,0)+IF(W71&lt;Y71,1,0)+IF(W72&lt;Y72,1,0)+IF(W73&lt;Y73,1,0)</f>
        <v>3</v>
      </c>
      <c r="AB71" s="3" t="str">
        <f>VLOOKUP(AB68,$A$6:$D$39,3)</f>
        <v>定松　裕成</v>
      </c>
      <c r="AC71" s="11"/>
    </row>
    <row r="72" spans="7:29" ht="13.5">
      <c r="G72" s="10"/>
      <c r="H72" s="3"/>
      <c r="I72" s="3"/>
      <c r="J72" s="21"/>
      <c r="K72" s="3"/>
      <c r="L72" s="3" t="s">
        <v>2</v>
      </c>
      <c r="M72" s="3"/>
      <c r="N72" s="1"/>
      <c r="O72" s="3"/>
      <c r="P72" s="3"/>
      <c r="Q72" s="11"/>
      <c r="S72" s="10"/>
      <c r="T72" s="3"/>
      <c r="U72" s="3"/>
      <c r="V72" s="21"/>
      <c r="W72" s="3">
        <v>8</v>
      </c>
      <c r="X72" s="3" t="s">
        <v>2</v>
      </c>
      <c r="Y72" s="3">
        <v>11</v>
      </c>
      <c r="Z72" s="1"/>
      <c r="AA72" s="3"/>
      <c r="AB72" s="3"/>
      <c r="AC72" s="11"/>
    </row>
    <row r="73" spans="7:29" ht="13.5">
      <c r="G73" s="10"/>
      <c r="H73" s="3" t="str">
        <f>VLOOKUP(H68,$A$6:$D$39,4)</f>
        <v>（愛知工業大）</v>
      </c>
      <c r="I73" s="3"/>
      <c r="J73" s="20"/>
      <c r="K73" s="3"/>
      <c r="L73" s="3" t="s">
        <v>2</v>
      </c>
      <c r="M73" s="3"/>
      <c r="N73" s="19"/>
      <c r="O73" s="3"/>
      <c r="P73" s="3" t="str">
        <f>VLOOKUP(P68,$A$6:$D$39,4)</f>
        <v>（日本体育大）</v>
      </c>
      <c r="Q73" s="11"/>
      <c r="S73" s="10"/>
      <c r="T73" s="3" t="str">
        <f>VLOOKUP(T68,$A$6:$D$39,4)</f>
        <v>（大正大）</v>
      </c>
      <c r="U73" s="3"/>
      <c r="V73" s="20"/>
      <c r="W73" s="3">
        <v>10</v>
      </c>
      <c r="X73" s="3" t="s">
        <v>2</v>
      </c>
      <c r="Y73" s="3">
        <v>12</v>
      </c>
      <c r="Z73" s="19"/>
      <c r="AA73" s="3"/>
      <c r="AB73" s="3" t="str">
        <f>VLOOKUP(AB68,$A$6:$D$39,4)</f>
        <v>（日本体育大）</v>
      </c>
      <c r="AC73" s="11"/>
    </row>
    <row r="74" spans="7:29" ht="13.5"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8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8"/>
    </row>
    <row r="75" spans="7:29" ht="13.5">
      <c r="G75" s="12"/>
      <c r="H75" s="13"/>
      <c r="I75" s="5"/>
      <c r="J75" s="5"/>
      <c r="K75" s="5"/>
      <c r="L75" s="5"/>
      <c r="M75" s="5"/>
      <c r="N75" s="5"/>
      <c r="O75" s="5"/>
      <c r="P75" s="5"/>
      <c r="Q75" s="14"/>
      <c r="S75" s="22"/>
      <c r="T75" s="9"/>
      <c r="U75" s="2"/>
      <c r="V75" s="2"/>
      <c r="W75" s="2"/>
      <c r="X75" s="2"/>
      <c r="Y75" s="2"/>
      <c r="Z75" s="2"/>
      <c r="AA75" s="2"/>
      <c r="AB75" s="2"/>
      <c r="AC75" s="2"/>
    </row>
    <row r="76" spans="7:29" ht="13.5">
      <c r="G76" s="15" t="s">
        <v>0</v>
      </c>
      <c r="H76" s="9">
        <v>1</v>
      </c>
      <c r="I76" s="2"/>
      <c r="J76" s="2"/>
      <c r="K76" s="2"/>
      <c r="L76" s="2"/>
      <c r="M76" s="2"/>
      <c r="N76" s="2"/>
      <c r="O76" s="2" t="s">
        <v>0</v>
      </c>
      <c r="P76" s="9">
        <v>2</v>
      </c>
      <c r="Q76" s="11"/>
      <c r="S76" s="22"/>
      <c r="T76" s="9"/>
      <c r="U76" s="2"/>
      <c r="V76" s="2"/>
      <c r="W76" s="2"/>
      <c r="X76" s="2"/>
      <c r="Y76" s="2"/>
      <c r="Z76" s="2"/>
      <c r="AA76" s="2"/>
      <c r="AB76" s="9"/>
      <c r="AC76" s="2"/>
    </row>
    <row r="77" spans="7:29" ht="13.5">
      <c r="G77" s="10"/>
      <c r="H77" s="3"/>
      <c r="I77" s="3"/>
      <c r="J77" s="19"/>
      <c r="K77" s="3">
        <v>12</v>
      </c>
      <c r="L77" s="3" t="s">
        <v>2</v>
      </c>
      <c r="M77" s="3">
        <v>10</v>
      </c>
      <c r="N77" s="20"/>
      <c r="O77" s="3"/>
      <c r="P77" s="3"/>
      <c r="Q77" s="11"/>
      <c r="S77" s="2"/>
      <c r="T77" s="3"/>
      <c r="U77" s="3"/>
      <c r="V77" s="3"/>
      <c r="W77" s="3"/>
      <c r="X77" s="3"/>
      <c r="Y77" s="3"/>
      <c r="Z77" s="3"/>
      <c r="AA77" s="3"/>
      <c r="AB77" s="3"/>
      <c r="AC77" s="2"/>
    </row>
    <row r="78" spans="7:29" ht="13.5">
      <c r="G78" s="10"/>
      <c r="H78" s="3"/>
      <c r="I78" s="3"/>
      <c r="J78" s="21"/>
      <c r="K78" s="3">
        <v>11</v>
      </c>
      <c r="L78" s="3" t="s">
        <v>2</v>
      </c>
      <c r="M78" s="3">
        <v>9</v>
      </c>
      <c r="N78" s="1"/>
      <c r="O78" s="3"/>
      <c r="P78" s="3"/>
      <c r="Q78" s="11"/>
      <c r="S78" s="2"/>
      <c r="T78" s="3"/>
      <c r="U78" s="3"/>
      <c r="V78" s="3"/>
      <c r="W78" s="3"/>
      <c r="X78" s="3"/>
      <c r="Y78" s="3"/>
      <c r="Z78" s="3"/>
      <c r="AA78" s="3"/>
      <c r="AB78" s="3"/>
      <c r="AC78" s="2"/>
    </row>
    <row r="79" spans="7:29" ht="13.5">
      <c r="G79" s="10"/>
      <c r="H79" s="3" t="str">
        <f>VLOOKUP(H76,$A$6:$D$39,3)</f>
        <v>藤村　友也</v>
      </c>
      <c r="I79" s="3">
        <f>IF(K77&gt;M77,1,0)+IF(K78&gt;M78,1,0)+IF(K79&gt;M79,1,0)+IF(K80&gt;M80,1,0)+IF(K81&gt;M81,1,0)</f>
        <v>3</v>
      </c>
      <c r="J79" s="21"/>
      <c r="K79" s="3">
        <v>11</v>
      </c>
      <c r="L79" s="3" t="s">
        <v>2</v>
      </c>
      <c r="M79" s="3">
        <v>3</v>
      </c>
      <c r="N79" s="1"/>
      <c r="O79" s="3">
        <f>IF(K77&lt;M77,1,0)+IF(K78&lt;M78,1,0)+IF(K79&lt;M79,1,0)+IF(K80&lt;M80,1,0)+IF(K81&lt;M81,1,0)</f>
        <v>0</v>
      </c>
      <c r="P79" s="3" t="str">
        <f>VLOOKUP(P76,$A$6:$D$39,3)</f>
        <v>ニエ　冲</v>
      </c>
      <c r="Q79" s="11"/>
      <c r="S79" s="2"/>
      <c r="T79" s="3"/>
      <c r="U79" s="3"/>
      <c r="V79" s="3"/>
      <c r="W79" s="3"/>
      <c r="X79" s="3"/>
      <c r="Y79" s="3"/>
      <c r="Z79" s="3"/>
      <c r="AA79" s="3"/>
      <c r="AB79" s="3"/>
      <c r="AC79" s="2"/>
    </row>
    <row r="80" spans="7:29" ht="13.5">
      <c r="G80" s="10"/>
      <c r="H80" s="3"/>
      <c r="I80" s="3"/>
      <c r="J80" s="21"/>
      <c r="K80" s="3"/>
      <c r="L80" s="3" t="s">
        <v>2</v>
      </c>
      <c r="M80" s="3"/>
      <c r="N80" s="1"/>
      <c r="O80" s="3"/>
      <c r="P80" s="3"/>
      <c r="Q80" s="11"/>
      <c r="S80" s="2"/>
      <c r="T80" s="3"/>
      <c r="U80" s="3"/>
      <c r="V80" s="3"/>
      <c r="W80" s="3"/>
      <c r="X80" s="3"/>
      <c r="Y80" s="3"/>
      <c r="Z80" s="3"/>
      <c r="AA80" s="3"/>
      <c r="AB80" s="3"/>
      <c r="AC80" s="2"/>
    </row>
    <row r="81" spans="7:29" ht="13.5">
      <c r="G81" s="10"/>
      <c r="H81" s="3" t="str">
        <f>VLOOKUP(H76,$A$6:$D$39,4)</f>
        <v>（愛知工業大）</v>
      </c>
      <c r="I81" s="3"/>
      <c r="J81" s="20"/>
      <c r="K81" s="3"/>
      <c r="L81" s="3" t="s">
        <v>2</v>
      </c>
      <c r="M81" s="3"/>
      <c r="N81" s="19"/>
      <c r="O81" s="3"/>
      <c r="P81" s="3" t="str">
        <f>VLOOKUP(P76,$A$6:$D$39,4)</f>
        <v>（大正大）</v>
      </c>
      <c r="Q81" s="11"/>
      <c r="S81" s="2"/>
      <c r="T81" s="3"/>
      <c r="U81" s="3"/>
      <c r="V81" s="3"/>
      <c r="W81" s="3"/>
      <c r="X81" s="3"/>
      <c r="Y81" s="3"/>
      <c r="Z81" s="3"/>
      <c r="AA81" s="3"/>
      <c r="AB81" s="3"/>
      <c r="AC81" s="2"/>
    </row>
    <row r="82" spans="7:29" ht="13.5">
      <c r="G82" s="16"/>
      <c r="H82" s="17"/>
      <c r="I82" s="17"/>
      <c r="J82" s="17"/>
      <c r="K82" s="17"/>
      <c r="L82" s="17"/>
      <c r="M82" s="17"/>
      <c r="N82" s="17"/>
      <c r="O82" s="17"/>
      <c r="P82" s="17"/>
      <c r="Q82" s="18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5" ht="21">
      <c r="G85" s="23" t="s">
        <v>13</v>
      </c>
    </row>
    <row r="87" spans="7:29" ht="13.5">
      <c r="G87" s="12"/>
      <c r="H87" s="13"/>
      <c r="I87" s="5"/>
      <c r="J87" s="5"/>
      <c r="K87" s="5"/>
      <c r="L87" s="5"/>
      <c r="M87" s="5"/>
      <c r="N87" s="5"/>
      <c r="O87" s="5"/>
      <c r="P87" s="5"/>
      <c r="Q87" s="14"/>
      <c r="S87" s="12"/>
      <c r="T87" s="13"/>
      <c r="U87" s="5"/>
      <c r="V87" s="5"/>
      <c r="W87" s="5"/>
      <c r="X87" s="5"/>
      <c r="Y87" s="5"/>
      <c r="Z87" s="5"/>
      <c r="AA87" s="5"/>
      <c r="AB87" s="5"/>
      <c r="AC87" s="14"/>
    </row>
    <row r="88" spans="7:29" ht="13.5">
      <c r="G88" s="15" t="s">
        <v>0</v>
      </c>
      <c r="H88" s="9">
        <v>4</v>
      </c>
      <c r="I88" s="2"/>
      <c r="J88" s="2"/>
      <c r="K88" s="2"/>
      <c r="L88" s="2"/>
      <c r="M88" s="2"/>
      <c r="N88" s="2"/>
      <c r="O88" s="2" t="s">
        <v>0</v>
      </c>
      <c r="P88" s="9">
        <v>6</v>
      </c>
      <c r="Q88" s="11"/>
      <c r="S88" s="15" t="s">
        <v>0</v>
      </c>
      <c r="T88" s="9">
        <v>5</v>
      </c>
      <c r="U88" s="2"/>
      <c r="V88" s="2"/>
      <c r="W88" s="2"/>
      <c r="X88" s="2"/>
      <c r="Y88" s="2"/>
      <c r="Z88" s="2"/>
      <c r="AA88" s="2" t="s">
        <v>0</v>
      </c>
      <c r="AB88" s="9">
        <v>6</v>
      </c>
      <c r="AC88" s="11"/>
    </row>
    <row r="89" spans="7:29" ht="13.5">
      <c r="G89" s="10"/>
      <c r="H89" s="3"/>
      <c r="I89" s="3"/>
      <c r="J89" s="19"/>
      <c r="K89" s="3">
        <v>6</v>
      </c>
      <c r="L89" s="3" t="s">
        <v>2</v>
      </c>
      <c r="M89" s="3">
        <v>11</v>
      </c>
      <c r="N89" s="20"/>
      <c r="O89" s="3"/>
      <c r="P89" s="3"/>
      <c r="Q89" s="11"/>
      <c r="S89" s="10"/>
      <c r="T89" s="3"/>
      <c r="U89" s="3"/>
      <c r="V89" s="19"/>
      <c r="W89" s="3">
        <v>5</v>
      </c>
      <c r="X89" s="3" t="s">
        <v>2</v>
      </c>
      <c r="Y89" s="3">
        <v>11</v>
      </c>
      <c r="Z89" s="20"/>
      <c r="AA89" s="3"/>
      <c r="AB89" s="3"/>
      <c r="AC89" s="11"/>
    </row>
    <row r="90" spans="7:29" ht="13.5">
      <c r="G90" s="10"/>
      <c r="H90" s="3"/>
      <c r="I90" s="3"/>
      <c r="J90" s="21"/>
      <c r="K90" s="3">
        <v>6</v>
      </c>
      <c r="L90" s="3" t="s">
        <v>2</v>
      </c>
      <c r="M90" s="3">
        <v>11</v>
      </c>
      <c r="N90" s="1"/>
      <c r="O90" s="3"/>
      <c r="P90" s="3"/>
      <c r="Q90" s="11"/>
      <c r="S90" s="10"/>
      <c r="T90" s="3"/>
      <c r="U90" s="3"/>
      <c r="V90" s="21"/>
      <c r="W90" s="3">
        <v>11</v>
      </c>
      <c r="X90" s="3" t="s">
        <v>2</v>
      </c>
      <c r="Y90" s="3">
        <v>9</v>
      </c>
      <c r="Z90" s="1"/>
      <c r="AA90" s="3"/>
      <c r="AB90" s="3"/>
      <c r="AC90" s="11"/>
    </row>
    <row r="91" spans="7:29" ht="13.5">
      <c r="G91" s="10"/>
      <c r="H91" s="3" t="str">
        <f>VLOOKUP(H88,$A$6:$D$39,3)</f>
        <v>岡田　崚</v>
      </c>
      <c r="I91" s="3">
        <f>IF(K89&gt;M89,1,0)+IF(K90&gt;M90,1,0)+IF(K91&gt;M91,1,0)+IF(K92&gt;M92,1,0)+IF(K93&gt;M93,1,0)</f>
        <v>0</v>
      </c>
      <c r="J91" s="21"/>
      <c r="K91" s="3">
        <v>9</v>
      </c>
      <c r="L91" s="3" t="s">
        <v>2</v>
      </c>
      <c r="M91" s="3">
        <v>11</v>
      </c>
      <c r="N91" s="1"/>
      <c r="O91" s="3">
        <f>IF(K89&lt;M89,1,0)+IF(K90&lt;M90,1,0)+IF(K91&lt;M91,1,0)+IF(K92&lt;M92,1,0)+IF(K93&lt;M93,1,0)</f>
        <v>3</v>
      </c>
      <c r="P91" s="3" t="str">
        <f>VLOOKUP(P88,$A$6:$D$39,3)</f>
        <v>上田　仁</v>
      </c>
      <c r="Q91" s="11"/>
      <c r="S91" s="10"/>
      <c r="T91" s="3" t="str">
        <f>VLOOKUP(T88,$A$6:$D$39,3)</f>
        <v>王　甲</v>
      </c>
      <c r="U91" s="3">
        <f>IF(W89&gt;Y89,1,0)+IF(W90&gt;Y90,1,0)+IF(W91&gt;Y91,1,0)+IF(W92&gt;Y92,1,0)+IF(W93&gt;Y93,1,0)</f>
        <v>3</v>
      </c>
      <c r="V91" s="21"/>
      <c r="W91" s="3">
        <v>11</v>
      </c>
      <c r="X91" s="3" t="s">
        <v>2</v>
      </c>
      <c r="Y91" s="3">
        <v>9</v>
      </c>
      <c r="Z91" s="1"/>
      <c r="AA91" s="3">
        <f>IF(W89&lt;Y89,1,0)+IF(W90&lt;Y90,1,0)+IF(W91&lt;Y91,1,0)+IF(W92&lt;Y92,1,0)+IF(W93&lt;Y93,1,0)</f>
        <v>1</v>
      </c>
      <c r="AB91" s="3" t="str">
        <f>VLOOKUP(AB88,$A$6:$D$39,3)</f>
        <v>上田　仁</v>
      </c>
      <c r="AC91" s="11"/>
    </row>
    <row r="92" spans="7:29" ht="13.5">
      <c r="G92" s="10"/>
      <c r="H92" s="3"/>
      <c r="I92" s="3"/>
      <c r="J92" s="21"/>
      <c r="K92" s="3"/>
      <c r="L92" s="3" t="s">
        <v>2</v>
      </c>
      <c r="M92" s="3"/>
      <c r="N92" s="1"/>
      <c r="O92" s="3"/>
      <c r="P92" s="3"/>
      <c r="Q92" s="11"/>
      <c r="S92" s="10"/>
      <c r="T92" s="3"/>
      <c r="U92" s="3"/>
      <c r="V92" s="21"/>
      <c r="W92" s="3">
        <v>13</v>
      </c>
      <c r="X92" s="3" t="s">
        <v>2</v>
      </c>
      <c r="Y92" s="3">
        <v>11</v>
      </c>
      <c r="Z92" s="1"/>
      <c r="AA92" s="3"/>
      <c r="AB92" s="3"/>
      <c r="AC92" s="11"/>
    </row>
    <row r="93" spans="7:29" ht="13.5">
      <c r="G93" s="10"/>
      <c r="H93" s="3" t="str">
        <f>VLOOKUP(H88,$A$6:$D$39,4)</f>
        <v>（明治大）</v>
      </c>
      <c r="I93" s="3"/>
      <c r="J93" s="20"/>
      <c r="K93" s="3"/>
      <c r="L93" s="3" t="s">
        <v>2</v>
      </c>
      <c r="M93" s="3"/>
      <c r="N93" s="19"/>
      <c r="O93" s="3"/>
      <c r="P93" s="3" t="str">
        <f>VLOOKUP(P88,$A$6:$D$39,4)</f>
        <v>（青森大）</v>
      </c>
      <c r="Q93" s="11"/>
      <c r="S93" s="10"/>
      <c r="T93" s="3" t="str">
        <f>VLOOKUP(T88,$A$6:$D$39,4)</f>
        <v>（岡山商科大）</v>
      </c>
      <c r="U93" s="3"/>
      <c r="V93" s="20"/>
      <c r="W93" s="3"/>
      <c r="X93" s="3" t="s">
        <v>2</v>
      </c>
      <c r="Y93" s="3"/>
      <c r="Z93" s="19"/>
      <c r="AA93" s="3"/>
      <c r="AB93" s="3" t="str">
        <f>VLOOKUP(AB88,$A$6:$D$39,4)</f>
        <v>（青森大）</v>
      </c>
      <c r="AC93" s="11"/>
    </row>
    <row r="94" spans="7:29" ht="13.5">
      <c r="G94" s="16"/>
      <c r="H94" s="17"/>
      <c r="I94" s="17"/>
      <c r="J94" s="17"/>
      <c r="K94" s="17"/>
      <c r="L94" s="17"/>
      <c r="M94" s="17"/>
      <c r="N94" s="17"/>
      <c r="O94" s="17"/>
      <c r="P94" s="17"/>
      <c r="Q94" s="18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8"/>
    </row>
    <row r="95" spans="7:29" ht="13.5">
      <c r="G95" s="12"/>
      <c r="H95" s="13"/>
      <c r="I95" s="5"/>
      <c r="J95" s="5"/>
      <c r="K95" s="5"/>
      <c r="L95" s="5"/>
      <c r="M95" s="5"/>
      <c r="N95" s="5"/>
      <c r="O95" s="5"/>
      <c r="P95" s="5"/>
      <c r="Q95" s="14"/>
      <c r="S95" s="22"/>
      <c r="T95" s="9"/>
      <c r="U95" s="2"/>
      <c r="V95" s="2"/>
      <c r="W95" s="2"/>
      <c r="X95" s="2"/>
      <c r="Y95" s="2"/>
      <c r="Z95" s="2"/>
      <c r="AA95" s="2"/>
      <c r="AB95" s="2"/>
      <c r="AC95" s="2"/>
    </row>
    <row r="96" spans="7:29" ht="13.5">
      <c r="G96" s="15" t="s">
        <v>0</v>
      </c>
      <c r="H96" s="9">
        <v>4</v>
      </c>
      <c r="I96" s="2"/>
      <c r="J96" s="2"/>
      <c r="K96" s="2"/>
      <c r="L96" s="2"/>
      <c r="M96" s="2"/>
      <c r="N96" s="2"/>
      <c r="O96" s="2" t="s">
        <v>0</v>
      </c>
      <c r="P96" s="9">
        <v>5</v>
      </c>
      <c r="Q96" s="11"/>
      <c r="S96" s="22"/>
      <c r="T96" s="9"/>
      <c r="U96" s="2"/>
      <c r="V96" s="2"/>
      <c r="W96" s="2"/>
      <c r="X96" s="2"/>
      <c r="Y96" s="2"/>
      <c r="Z96" s="2"/>
      <c r="AA96" s="2"/>
      <c r="AB96" s="9"/>
      <c r="AC96" s="2"/>
    </row>
    <row r="97" spans="7:29" ht="13.5">
      <c r="G97" s="10"/>
      <c r="H97" s="3"/>
      <c r="I97" s="3"/>
      <c r="J97" s="19"/>
      <c r="K97" s="3">
        <v>8</v>
      </c>
      <c r="L97" s="3" t="s">
        <v>2</v>
      </c>
      <c r="M97" s="3">
        <v>11</v>
      </c>
      <c r="N97" s="20"/>
      <c r="O97" s="3"/>
      <c r="P97" s="3"/>
      <c r="Q97" s="11"/>
      <c r="S97" s="2"/>
      <c r="T97" s="3"/>
      <c r="U97" s="3"/>
      <c r="V97" s="3"/>
      <c r="W97" s="3"/>
      <c r="X97" s="3"/>
      <c r="Y97" s="3"/>
      <c r="Z97" s="3"/>
      <c r="AA97" s="3"/>
      <c r="AB97" s="3"/>
      <c r="AC97" s="2"/>
    </row>
    <row r="98" spans="7:29" ht="13.5">
      <c r="G98" s="10"/>
      <c r="H98" s="3"/>
      <c r="I98" s="3"/>
      <c r="J98" s="21"/>
      <c r="K98" s="3">
        <v>11</v>
      </c>
      <c r="L98" s="3" t="s">
        <v>2</v>
      </c>
      <c r="M98" s="3">
        <v>13</v>
      </c>
      <c r="N98" s="1"/>
      <c r="O98" s="3"/>
      <c r="P98" s="3"/>
      <c r="Q98" s="11"/>
      <c r="S98" s="2"/>
      <c r="T98" s="3"/>
      <c r="U98" s="3"/>
      <c r="V98" s="3"/>
      <c r="W98" s="3"/>
      <c r="X98" s="3"/>
      <c r="Y98" s="3"/>
      <c r="Z98" s="3"/>
      <c r="AA98" s="3"/>
      <c r="AB98" s="3"/>
      <c r="AC98" s="2"/>
    </row>
    <row r="99" spans="7:29" ht="13.5">
      <c r="G99" s="10"/>
      <c r="H99" s="3" t="str">
        <f>VLOOKUP(H96,$A$6:$D$39,3)</f>
        <v>岡田　崚</v>
      </c>
      <c r="I99" s="3">
        <f>IF(K97&gt;M97,1,0)+IF(K98&gt;M98,1,0)+IF(K99&gt;M99,1,0)+IF(K100&gt;M100,1,0)+IF(K101&gt;M101,1,0)</f>
        <v>3</v>
      </c>
      <c r="J99" s="21"/>
      <c r="K99" s="3">
        <v>11</v>
      </c>
      <c r="L99" s="3" t="s">
        <v>2</v>
      </c>
      <c r="M99" s="3">
        <v>9</v>
      </c>
      <c r="N99" s="1"/>
      <c r="O99" s="3">
        <f>IF(K97&lt;M97,1,0)+IF(K98&lt;M98,1,0)+IF(K99&lt;M99,1,0)+IF(K100&lt;M100,1,0)+IF(K101&lt;M101,1,0)</f>
        <v>2</v>
      </c>
      <c r="P99" s="3" t="str">
        <f>VLOOKUP(P96,$A$6:$D$39,3)</f>
        <v>王　甲</v>
      </c>
      <c r="Q99" s="11"/>
      <c r="S99" s="2"/>
      <c r="T99" s="3"/>
      <c r="U99" s="3"/>
      <c r="V99" s="3"/>
      <c r="W99" s="3"/>
      <c r="X99" s="3"/>
      <c r="Y99" s="3"/>
      <c r="Z99" s="3"/>
      <c r="AA99" s="3"/>
      <c r="AB99" s="3"/>
      <c r="AC99" s="2"/>
    </row>
    <row r="100" spans="7:29" ht="13.5">
      <c r="G100" s="10"/>
      <c r="H100" s="3"/>
      <c r="I100" s="3"/>
      <c r="J100" s="21"/>
      <c r="K100" s="3">
        <v>11</v>
      </c>
      <c r="L100" s="3" t="s">
        <v>2</v>
      </c>
      <c r="M100" s="3">
        <v>4</v>
      </c>
      <c r="N100" s="1"/>
      <c r="O100" s="3"/>
      <c r="P100" s="3"/>
      <c r="Q100" s="11"/>
      <c r="S100" s="2"/>
      <c r="T100" s="3"/>
      <c r="U100" s="3"/>
      <c r="V100" s="3"/>
      <c r="W100" s="3"/>
      <c r="X100" s="3"/>
      <c r="Y100" s="3"/>
      <c r="Z100" s="3"/>
      <c r="AA100" s="3"/>
      <c r="AB100" s="3"/>
      <c r="AC100" s="2"/>
    </row>
    <row r="101" spans="7:29" ht="13.5">
      <c r="G101" s="10"/>
      <c r="H101" s="3" t="str">
        <f>VLOOKUP(H96,$A$6:$D$39,4)</f>
        <v>（明治大）</v>
      </c>
      <c r="I101" s="3"/>
      <c r="J101" s="20"/>
      <c r="K101" s="3">
        <v>12</v>
      </c>
      <c r="L101" s="3" t="s">
        <v>2</v>
      </c>
      <c r="M101" s="3">
        <v>10</v>
      </c>
      <c r="N101" s="19"/>
      <c r="O101" s="3"/>
      <c r="P101" s="3" t="str">
        <f>VLOOKUP(P96,$A$6:$D$39,4)</f>
        <v>（岡山商科大）</v>
      </c>
      <c r="Q101" s="11"/>
      <c r="S101" s="2"/>
      <c r="T101" s="3"/>
      <c r="U101" s="3"/>
      <c r="V101" s="3"/>
      <c r="W101" s="3"/>
      <c r="X101" s="3"/>
      <c r="Y101" s="3"/>
      <c r="Z101" s="3"/>
      <c r="AA101" s="3"/>
      <c r="AB101" s="3"/>
      <c r="AC101" s="2"/>
    </row>
    <row r="102" spans="7:29" ht="13.5">
      <c r="G102" s="16"/>
      <c r="H102" s="17"/>
      <c r="I102" s="17"/>
      <c r="J102" s="17"/>
      <c r="K102" s="17"/>
      <c r="L102" s="17"/>
      <c r="M102" s="17"/>
      <c r="N102" s="17"/>
      <c r="O102" s="17"/>
      <c r="P102" s="17"/>
      <c r="Q102" s="18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5" ht="21">
      <c r="G105" s="23" t="s">
        <v>14</v>
      </c>
    </row>
    <row r="107" spans="7:29" ht="13.5">
      <c r="G107" s="12"/>
      <c r="H107" s="13"/>
      <c r="I107" s="5"/>
      <c r="J107" s="5"/>
      <c r="K107" s="5"/>
      <c r="L107" s="5"/>
      <c r="M107" s="5"/>
      <c r="N107" s="5"/>
      <c r="O107" s="5"/>
      <c r="P107" s="5"/>
      <c r="Q107" s="14"/>
      <c r="S107" s="12"/>
      <c r="T107" s="13"/>
      <c r="U107" s="5"/>
      <c r="V107" s="5"/>
      <c r="W107" s="5"/>
      <c r="X107" s="5"/>
      <c r="Y107" s="5"/>
      <c r="Z107" s="5"/>
      <c r="AA107" s="5"/>
      <c r="AB107" s="5"/>
      <c r="AC107" s="14"/>
    </row>
    <row r="108" spans="7:29" ht="13.5">
      <c r="G108" s="15" t="s">
        <v>0</v>
      </c>
      <c r="H108" s="9">
        <v>7</v>
      </c>
      <c r="I108" s="2"/>
      <c r="J108" s="2"/>
      <c r="K108" s="2"/>
      <c r="L108" s="2"/>
      <c r="M108" s="2"/>
      <c r="N108" s="2"/>
      <c r="O108" s="2" t="s">
        <v>0</v>
      </c>
      <c r="P108" s="9">
        <v>9</v>
      </c>
      <c r="Q108" s="11"/>
      <c r="S108" s="15" t="s">
        <v>0</v>
      </c>
      <c r="T108" s="9">
        <v>8</v>
      </c>
      <c r="U108" s="2"/>
      <c r="V108" s="2"/>
      <c r="W108" s="2"/>
      <c r="X108" s="2"/>
      <c r="Y108" s="2"/>
      <c r="Z108" s="2"/>
      <c r="AA108" s="2" t="s">
        <v>0</v>
      </c>
      <c r="AB108" s="9">
        <v>9</v>
      </c>
      <c r="AC108" s="11"/>
    </row>
    <row r="109" spans="7:29" ht="13.5">
      <c r="G109" s="10"/>
      <c r="H109" s="3"/>
      <c r="I109" s="3"/>
      <c r="J109" s="19"/>
      <c r="K109" s="3">
        <v>11</v>
      </c>
      <c r="L109" s="3" t="s">
        <v>2</v>
      </c>
      <c r="M109" s="3">
        <v>9</v>
      </c>
      <c r="N109" s="20"/>
      <c r="O109" s="3"/>
      <c r="P109" s="3"/>
      <c r="Q109" s="11"/>
      <c r="S109" s="10"/>
      <c r="T109" s="3"/>
      <c r="U109" s="3"/>
      <c r="V109" s="19"/>
      <c r="W109" s="3">
        <v>4</v>
      </c>
      <c r="X109" s="3" t="s">
        <v>2</v>
      </c>
      <c r="Y109" s="3">
        <v>11</v>
      </c>
      <c r="Z109" s="20"/>
      <c r="AA109" s="3"/>
      <c r="AB109" s="3"/>
      <c r="AC109" s="11"/>
    </row>
    <row r="110" spans="7:29" ht="13.5">
      <c r="G110" s="10"/>
      <c r="H110" s="3"/>
      <c r="I110" s="3"/>
      <c r="J110" s="21"/>
      <c r="K110" s="3">
        <v>11</v>
      </c>
      <c r="L110" s="3" t="s">
        <v>2</v>
      </c>
      <c r="M110" s="3">
        <v>6</v>
      </c>
      <c r="N110" s="1"/>
      <c r="O110" s="3"/>
      <c r="P110" s="3"/>
      <c r="Q110" s="11"/>
      <c r="S110" s="10"/>
      <c r="T110" s="3"/>
      <c r="U110" s="3"/>
      <c r="V110" s="21"/>
      <c r="W110" s="3">
        <v>10</v>
      </c>
      <c r="X110" s="3" t="s">
        <v>2</v>
      </c>
      <c r="Y110" s="3">
        <v>12</v>
      </c>
      <c r="Z110" s="1"/>
      <c r="AA110" s="3"/>
      <c r="AB110" s="3"/>
      <c r="AC110" s="11"/>
    </row>
    <row r="111" spans="7:29" ht="13.5">
      <c r="G111" s="10"/>
      <c r="H111" s="3" t="str">
        <f>VLOOKUP(H108,$A$6:$D$39,3)</f>
        <v>神　巧也</v>
      </c>
      <c r="I111" s="3">
        <f>IF(K109&gt;M109,1,0)+IF(K110&gt;M110,1,0)+IF(K111&gt;M111,1,0)+IF(K112&gt;M112,1,0)+IF(K113&gt;M113,1,0)</f>
        <v>3</v>
      </c>
      <c r="J111" s="21"/>
      <c r="K111" s="3">
        <v>11</v>
      </c>
      <c r="L111" s="3" t="s">
        <v>2</v>
      </c>
      <c r="M111" s="3">
        <v>6</v>
      </c>
      <c r="N111" s="1"/>
      <c r="O111" s="3">
        <f>IF(K109&lt;M109,1,0)+IF(K110&lt;M110,1,0)+IF(K111&lt;M111,1,0)+IF(K112&lt;M112,1,0)+IF(K113&lt;M113,1,0)</f>
        <v>0</v>
      </c>
      <c r="P111" s="3" t="str">
        <f>VLOOKUP(P108,$A$6:$D$39,3)</f>
        <v>山本　勝也</v>
      </c>
      <c r="Q111" s="11"/>
      <c r="S111" s="10"/>
      <c r="T111" s="3" t="str">
        <f>VLOOKUP(T108,$A$6:$D$39,3)</f>
        <v>孟　徳亮</v>
      </c>
      <c r="U111" s="3">
        <f>IF(W109&gt;Y109,1,0)+IF(W110&gt;Y110,1,0)+IF(W111&gt;Y111,1,0)+IF(W112&gt;Y112,1,0)+IF(W113&gt;Y113,1,0)</f>
        <v>0</v>
      </c>
      <c r="V111" s="21"/>
      <c r="W111" s="3">
        <v>3</v>
      </c>
      <c r="X111" s="3" t="s">
        <v>2</v>
      </c>
      <c r="Y111" s="3">
        <v>11</v>
      </c>
      <c r="Z111" s="1"/>
      <c r="AA111" s="3">
        <f>IF(W109&lt;Y109,1,0)+IF(W110&lt;Y110,1,0)+IF(W111&lt;Y111,1,0)+IF(W112&lt;Y112,1,0)+IF(W113&lt;Y113,1,0)</f>
        <v>3</v>
      </c>
      <c r="AB111" s="3" t="str">
        <f>VLOOKUP(AB108,$A$6:$D$39,3)</f>
        <v>山本　勝也</v>
      </c>
      <c r="AC111" s="11"/>
    </row>
    <row r="112" spans="7:29" ht="13.5">
      <c r="G112" s="10"/>
      <c r="H112" s="3"/>
      <c r="I112" s="3"/>
      <c r="J112" s="21"/>
      <c r="K112" s="3"/>
      <c r="L112" s="3" t="s">
        <v>2</v>
      </c>
      <c r="M112" s="3"/>
      <c r="N112" s="1"/>
      <c r="O112" s="3"/>
      <c r="P112" s="3"/>
      <c r="Q112" s="11"/>
      <c r="S112" s="10"/>
      <c r="T112" s="3"/>
      <c r="U112" s="3"/>
      <c r="V112" s="21"/>
      <c r="W112" s="3"/>
      <c r="X112" s="3" t="s">
        <v>2</v>
      </c>
      <c r="Y112" s="3"/>
      <c r="Z112" s="1"/>
      <c r="AA112" s="3"/>
      <c r="AB112" s="3"/>
      <c r="AC112" s="11"/>
    </row>
    <row r="113" spans="7:29" ht="13.5">
      <c r="G113" s="10"/>
      <c r="H113" s="3" t="str">
        <f>VLOOKUP(H108,$A$6:$D$39,4)</f>
        <v>（明治大）</v>
      </c>
      <c r="I113" s="3"/>
      <c r="J113" s="20"/>
      <c r="K113" s="3"/>
      <c r="L113" s="3" t="s">
        <v>2</v>
      </c>
      <c r="M113" s="3"/>
      <c r="N113" s="19"/>
      <c r="O113" s="3"/>
      <c r="P113" s="3" t="str">
        <f>VLOOKUP(P108,$A$6:$D$39,4)</f>
        <v>（早稲田大）</v>
      </c>
      <c r="Q113" s="11"/>
      <c r="S113" s="10"/>
      <c r="T113" s="3" t="str">
        <f>VLOOKUP(T108,$A$6:$D$39,4)</f>
        <v>（朝日大）</v>
      </c>
      <c r="U113" s="3"/>
      <c r="V113" s="20"/>
      <c r="W113" s="3"/>
      <c r="X113" s="3" t="s">
        <v>2</v>
      </c>
      <c r="Y113" s="3"/>
      <c r="Z113" s="19"/>
      <c r="AA113" s="3"/>
      <c r="AB113" s="3" t="str">
        <f>VLOOKUP(AB108,$A$6:$D$39,4)</f>
        <v>（早稲田大）</v>
      </c>
      <c r="AC113" s="11"/>
    </row>
    <row r="114" spans="7:29" ht="13.5">
      <c r="G114" s="16"/>
      <c r="H114" s="17"/>
      <c r="I114" s="17"/>
      <c r="J114" s="17"/>
      <c r="K114" s="17"/>
      <c r="L114" s="17"/>
      <c r="M114" s="17"/>
      <c r="N114" s="17"/>
      <c r="O114" s="17"/>
      <c r="P114" s="17"/>
      <c r="Q114" s="18"/>
      <c r="S114" s="16"/>
      <c r="T114" s="17"/>
      <c r="U114" s="17"/>
      <c r="V114" s="17"/>
      <c r="W114" s="17"/>
      <c r="X114" s="17"/>
      <c r="Y114" s="17"/>
      <c r="Z114" s="17"/>
      <c r="AA114" s="17"/>
      <c r="AB114" s="17"/>
      <c r="AC114" s="18"/>
    </row>
    <row r="115" spans="7:29" ht="13.5">
      <c r="G115" s="12"/>
      <c r="H115" s="13"/>
      <c r="I115" s="5"/>
      <c r="J115" s="5"/>
      <c r="K115" s="5"/>
      <c r="L115" s="5"/>
      <c r="M115" s="5"/>
      <c r="N115" s="5"/>
      <c r="O115" s="5"/>
      <c r="P115" s="5"/>
      <c r="Q115" s="14"/>
      <c r="S115" s="22"/>
      <c r="T115" s="9"/>
      <c r="U115" s="2"/>
      <c r="V115" s="2"/>
      <c r="W115" s="2"/>
      <c r="X115" s="2"/>
      <c r="Y115" s="2"/>
      <c r="Z115" s="2"/>
      <c r="AA115" s="2"/>
      <c r="AB115" s="2"/>
      <c r="AC115" s="2"/>
    </row>
    <row r="116" spans="7:29" ht="13.5">
      <c r="G116" s="15" t="s">
        <v>0</v>
      </c>
      <c r="H116" s="9">
        <v>7</v>
      </c>
      <c r="I116" s="2"/>
      <c r="J116" s="2"/>
      <c r="K116" s="2"/>
      <c r="L116" s="2"/>
      <c r="M116" s="2"/>
      <c r="N116" s="2"/>
      <c r="O116" s="2" t="s">
        <v>0</v>
      </c>
      <c r="P116" s="9">
        <v>8</v>
      </c>
      <c r="Q116" s="11"/>
      <c r="S116" s="22"/>
      <c r="T116" s="9"/>
      <c r="U116" s="2"/>
      <c r="V116" s="2"/>
      <c r="W116" s="2"/>
      <c r="X116" s="2"/>
      <c r="Y116" s="2"/>
      <c r="Z116" s="2"/>
      <c r="AA116" s="2"/>
      <c r="AB116" s="9"/>
      <c r="AC116" s="2"/>
    </row>
    <row r="117" spans="7:29" ht="13.5">
      <c r="G117" s="10"/>
      <c r="H117" s="3"/>
      <c r="I117" s="3"/>
      <c r="J117" s="19"/>
      <c r="K117" s="3">
        <v>11</v>
      </c>
      <c r="L117" s="3" t="s">
        <v>2</v>
      </c>
      <c r="M117" s="3">
        <v>6</v>
      </c>
      <c r="N117" s="20"/>
      <c r="O117" s="3"/>
      <c r="P117" s="3"/>
      <c r="Q117" s="11"/>
      <c r="S117" s="2"/>
      <c r="T117" s="3"/>
      <c r="U117" s="3"/>
      <c r="V117" s="3"/>
      <c r="W117" s="3"/>
      <c r="X117" s="3"/>
      <c r="Y117" s="3"/>
      <c r="Z117" s="3"/>
      <c r="AA117" s="3"/>
      <c r="AB117" s="3"/>
      <c r="AC117" s="2"/>
    </row>
    <row r="118" spans="7:29" ht="13.5">
      <c r="G118" s="10"/>
      <c r="H118" s="3"/>
      <c r="I118" s="3"/>
      <c r="J118" s="21"/>
      <c r="K118" s="3">
        <v>11</v>
      </c>
      <c r="L118" s="3" t="s">
        <v>2</v>
      </c>
      <c r="M118" s="3">
        <v>7</v>
      </c>
      <c r="N118" s="1"/>
      <c r="O118" s="3"/>
      <c r="P118" s="3"/>
      <c r="Q118" s="11"/>
      <c r="S118" s="2"/>
      <c r="T118" s="3"/>
      <c r="U118" s="3"/>
      <c r="V118" s="3"/>
      <c r="W118" s="3"/>
      <c r="X118" s="3"/>
      <c r="Y118" s="3"/>
      <c r="Z118" s="3"/>
      <c r="AA118" s="3"/>
      <c r="AB118" s="3"/>
      <c r="AC118" s="2"/>
    </row>
    <row r="119" spans="7:29" ht="13.5">
      <c r="G119" s="10"/>
      <c r="H119" s="3" t="str">
        <f>VLOOKUP(H116,$A$6:$D$39,3)</f>
        <v>神　巧也</v>
      </c>
      <c r="I119" s="3">
        <f>IF(K117&gt;M117,1,0)+IF(K118&gt;M118,1,0)+IF(K119&gt;M119,1,0)+IF(K120&gt;M120,1,0)+IF(K121&gt;M121,1,0)</f>
        <v>3</v>
      </c>
      <c r="J119" s="21"/>
      <c r="K119" s="3">
        <v>11</v>
      </c>
      <c r="L119" s="3" t="s">
        <v>2</v>
      </c>
      <c r="M119" s="3">
        <v>8</v>
      </c>
      <c r="N119" s="1"/>
      <c r="O119" s="3">
        <f>IF(K117&lt;M117,1,0)+IF(K118&lt;M118,1,0)+IF(K119&lt;M119,1,0)+IF(K120&lt;M120,1,0)+IF(K121&lt;M121,1,0)</f>
        <v>0</v>
      </c>
      <c r="P119" s="3" t="str">
        <f>VLOOKUP(P116,$A$6:$D$39,3)</f>
        <v>孟　徳亮</v>
      </c>
      <c r="Q119" s="11"/>
      <c r="S119" s="2"/>
      <c r="T119" s="3"/>
      <c r="U119" s="3"/>
      <c r="V119" s="3"/>
      <c r="W119" s="3"/>
      <c r="X119" s="3"/>
      <c r="Y119" s="3"/>
      <c r="Z119" s="3"/>
      <c r="AA119" s="3"/>
      <c r="AB119" s="3"/>
      <c r="AC119" s="2"/>
    </row>
    <row r="120" spans="7:29" ht="13.5">
      <c r="G120" s="10"/>
      <c r="H120" s="3"/>
      <c r="I120" s="3"/>
      <c r="J120" s="21"/>
      <c r="K120" s="3"/>
      <c r="L120" s="3" t="s">
        <v>2</v>
      </c>
      <c r="M120" s="3"/>
      <c r="N120" s="1"/>
      <c r="O120" s="3"/>
      <c r="P120" s="3"/>
      <c r="Q120" s="11"/>
      <c r="S120" s="2"/>
      <c r="T120" s="3"/>
      <c r="U120" s="3"/>
      <c r="V120" s="3"/>
      <c r="W120" s="3"/>
      <c r="X120" s="3"/>
      <c r="Y120" s="3"/>
      <c r="Z120" s="3"/>
      <c r="AA120" s="3"/>
      <c r="AB120" s="3"/>
      <c r="AC120" s="2"/>
    </row>
    <row r="121" spans="7:29" ht="13.5">
      <c r="G121" s="10"/>
      <c r="H121" s="3" t="str">
        <f>VLOOKUP(H116,$A$6:$D$39,4)</f>
        <v>（明治大）</v>
      </c>
      <c r="I121" s="3"/>
      <c r="J121" s="20"/>
      <c r="K121" s="3"/>
      <c r="L121" s="3" t="s">
        <v>2</v>
      </c>
      <c r="M121" s="3"/>
      <c r="N121" s="19"/>
      <c r="O121" s="3"/>
      <c r="P121" s="3" t="str">
        <f>VLOOKUP(P116,$A$6:$D$39,4)</f>
        <v>（朝日大）</v>
      </c>
      <c r="Q121" s="11"/>
      <c r="S121" s="2"/>
      <c r="T121" s="3"/>
      <c r="U121" s="3"/>
      <c r="V121" s="3"/>
      <c r="W121" s="3"/>
      <c r="X121" s="3"/>
      <c r="Y121" s="3"/>
      <c r="Z121" s="3"/>
      <c r="AA121" s="3"/>
      <c r="AB121" s="3"/>
      <c r="AC121" s="2"/>
    </row>
    <row r="122" spans="7:29" ht="13.5"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8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5" ht="21">
      <c r="G125" s="23" t="s">
        <v>15</v>
      </c>
    </row>
    <row r="127" spans="7:29" ht="13.5">
      <c r="G127" s="12"/>
      <c r="H127" s="13"/>
      <c r="I127" s="5"/>
      <c r="J127" s="5"/>
      <c r="K127" s="5"/>
      <c r="L127" s="5"/>
      <c r="M127" s="5"/>
      <c r="N127" s="5"/>
      <c r="O127" s="5"/>
      <c r="P127" s="5"/>
      <c r="Q127" s="14"/>
      <c r="S127" s="12"/>
      <c r="T127" s="13"/>
      <c r="U127" s="5"/>
      <c r="V127" s="5"/>
      <c r="W127" s="5"/>
      <c r="X127" s="5"/>
      <c r="Y127" s="5"/>
      <c r="Z127" s="5"/>
      <c r="AA127" s="5"/>
      <c r="AB127" s="5"/>
      <c r="AC127" s="14"/>
    </row>
    <row r="128" spans="7:29" ht="13.5">
      <c r="G128" s="15" t="s">
        <v>0</v>
      </c>
      <c r="H128" s="9">
        <v>10</v>
      </c>
      <c r="I128" s="2"/>
      <c r="J128" s="2"/>
      <c r="K128" s="2"/>
      <c r="L128" s="2"/>
      <c r="M128" s="2"/>
      <c r="N128" s="2"/>
      <c r="O128" s="2" t="s">
        <v>0</v>
      </c>
      <c r="P128" s="9">
        <v>12</v>
      </c>
      <c r="Q128" s="11"/>
      <c r="S128" s="15" t="s">
        <v>0</v>
      </c>
      <c r="T128" s="9">
        <v>11</v>
      </c>
      <c r="U128" s="2"/>
      <c r="V128" s="2"/>
      <c r="W128" s="2"/>
      <c r="X128" s="2"/>
      <c r="Y128" s="2"/>
      <c r="Z128" s="2"/>
      <c r="AA128" s="2" t="s">
        <v>0</v>
      </c>
      <c r="AB128" s="9">
        <v>12</v>
      </c>
      <c r="AC128" s="11"/>
    </row>
    <row r="129" spans="7:29" ht="13.5">
      <c r="G129" s="10"/>
      <c r="H129" s="3"/>
      <c r="I129" s="3"/>
      <c r="J129" s="19"/>
      <c r="K129" s="3">
        <v>11</v>
      </c>
      <c r="L129" s="3" t="s">
        <v>2</v>
      </c>
      <c r="M129" s="3">
        <v>7</v>
      </c>
      <c r="N129" s="20"/>
      <c r="O129" s="3"/>
      <c r="P129" s="3"/>
      <c r="Q129" s="11"/>
      <c r="S129" s="10"/>
      <c r="T129" s="3"/>
      <c r="U129" s="3"/>
      <c r="V129" s="19"/>
      <c r="W129" s="3">
        <v>8</v>
      </c>
      <c r="X129" s="3" t="s">
        <v>2</v>
      </c>
      <c r="Y129" s="3">
        <v>11</v>
      </c>
      <c r="Z129" s="20"/>
      <c r="AA129" s="3"/>
      <c r="AB129" s="3"/>
      <c r="AC129" s="11"/>
    </row>
    <row r="130" spans="7:29" ht="13.5">
      <c r="G130" s="10"/>
      <c r="H130" s="3"/>
      <c r="I130" s="3"/>
      <c r="J130" s="21"/>
      <c r="K130" s="3">
        <v>3</v>
      </c>
      <c r="L130" s="3" t="s">
        <v>2</v>
      </c>
      <c r="M130" s="3">
        <v>11</v>
      </c>
      <c r="N130" s="1"/>
      <c r="O130" s="3"/>
      <c r="P130" s="3"/>
      <c r="Q130" s="11"/>
      <c r="S130" s="10"/>
      <c r="T130" s="3"/>
      <c r="U130" s="3"/>
      <c r="V130" s="21"/>
      <c r="W130" s="3">
        <v>11</v>
      </c>
      <c r="X130" s="3" t="s">
        <v>2</v>
      </c>
      <c r="Y130" s="3">
        <v>8</v>
      </c>
      <c r="Z130" s="1"/>
      <c r="AA130" s="3"/>
      <c r="AB130" s="3"/>
      <c r="AC130" s="11"/>
    </row>
    <row r="131" spans="7:29" ht="13.5">
      <c r="G131" s="10"/>
      <c r="H131" s="3" t="str">
        <f>VLOOKUP(H128,$A$6:$D$39,3)</f>
        <v>有延　大夢</v>
      </c>
      <c r="I131" s="3">
        <f>IF(K129&gt;M129,1,0)+IF(K130&gt;M130,1,0)+IF(K131&gt;M131,1,0)+IF(K132&gt;M132,1,0)+IF(K133&gt;M133,1,0)</f>
        <v>3</v>
      </c>
      <c r="J131" s="21"/>
      <c r="K131" s="3">
        <v>11</v>
      </c>
      <c r="L131" s="3" t="s">
        <v>2</v>
      </c>
      <c r="M131" s="3">
        <v>9</v>
      </c>
      <c r="N131" s="1"/>
      <c r="O131" s="3">
        <f>IF(K129&lt;M129,1,0)+IF(K130&lt;M130,1,0)+IF(K131&lt;M131,1,0)+IF(K132&lt;M132,1,0)+IF(K133&lt;M133,1,0)</f>
        <v>1</v>
      </c>
      <c r="P131" s="3" t="str">
        <f>VLOOKUP(P128,$A$6:$D$39,3)</f>
        <v>森本　耕平</v>
      </c>
      <c r="Q131" s="11"/>
      <c r="S131" s="10"/>
      <c r="T131" s="3" t="str">
        <f>VLOOKUP(T128,$A$6:$D$39,3)</f>
        <v>張　慧超</v>
      </c>
      <c r="U131" s="3">
        <f>IF(W129&gt;Y129,1,0)+IF(W130&gt;Y130,1,0)+IF(W131&gt;Y131,1,0)+IF(W132&gt;Y132,1,0)+IF(W133&gt;Y133,1,0)</f>
        <v>1</v>
      </c>
      <c r="V131" s="21"/>
      <c r="W131" s="3">
        <v>6</v>
      </c>
      <c r="X131" s="3" t="s">
        <v>2</v>
      </c>
      <c r="Y131" s="3">
        <v>11</v>
      </c>
      <c r="Z131" s="1"/>
      <c r="AA131" s="3">
        <f>IF(W129&lt;Y129,1,0)+IF(W130&lt;Y130,1,0)+IF(W131&lt;Y131,1,0)+IF(W132&lt;Y132,1,0)+IF(W133&lt;Y133,1,0)</f>
        <v>3</v>
      </c>
      <c r="AB131" s="3" t="str">
        <f>VLOOKUP(AB128,$A$6:$D$39,3)</f>
        <v>森本　耕平</v>
      </c>
      <c r="AC131" s="11"/>
    </row>
    <row r="132" spans="7:29" ht="13.5">
      <c r="G132" s="10"/>
      <c r="H132" s="3"/>
      <c r="I132" s="3"/>
      <c r="J132" s="21"/>
      <c r="K132" s="3">
        <v>11</v>
      </c>
      <c r="L132" s="3" t="s">
        <v>2</v>
      </c>
      <c r="M132" s="3">
        <v>6</v>
      </c>
      <c r="N132" s="1"/>
      <c r="O132" s="3"/>
      <c r="P132" s="3"/>
      <c r="Q132" s="11"/>
      <c r="S132" s="10"/>
      <c r="T132" s="3"/>
      <c r="U132" s="3"/>
      <c r="V132" s="21"/>
      <c r="W132" s="3">
        <v>7</v>
      </c>
      <c r="X132" s="3" t="s">
        <v>2</v>
      </c>
      <c r="Y132" s="3">
        <v>11</v>
      </c>
      <c r="Z132" s="1"/>
      <c r="AA132" s="3"/>
      <c r="AB132" s="3"/>
      <c r="AC132" s="11"/>
    </row>
    <row r="133" spans="7:29" ht="13.5">
      <c r="G133" s="10"/>
      <c r="H133" s="3" t="str">
        <f>VLOOKUP(H128,$A$6:$D$39,4)</f>
        <v>（明治大）</v>
      </c>
      <c r="I133" s="3"/>
      <c r="J133" s="20"/>
      <c r="K133" s="3"/>
      <c r="L133" s="3" t="s">
        <v>2</v>
      </c>
      <c r="M133" s="3"/>
      <c r="N133" s="19"/>
      <c r="O133" s="3"/>
      <c r="P133" s="3" t="str">
        <f>VLOOKUP(P128,$A$6:$D$39,4)</f>
        <v>（愛知工業大）</v>
      </c>
      <c r="Q133" s="11"/>
      <c r="S133" s="10"/>
      <c r="T133" s="3" t="str">
        <f>VLOOKUP(T128,$A$6:$D$39,4)</f>
        <v>（天理大）</v>
      </c>
      <c r="U133" s="3"/>
      <c r="V133" s="20"/>
      <c r="W133" s="3"/>
      <c r="X133" s="3" t="s">
        <v>2</v>
      </c>
      <c r="Y133" s="3"/>
      <c r="Z133" s="19"/>
      <c r="AA133" s="3"/>
      <c r="AB133" s="3" t="str">
        <f>VLOOKUP(AB128,$A$6:$D$39,4)</f>
        <v>（愛知工業大）</v>
      </c>
      <c r="AC133" s="11"/>
    </row>
    <row r="134" spans="7:29" ht="13.5">
      <c r="G134" s="16"/>
      <c r="H134" s="17"/>
      <c r="I134" s="17"/>
      <c r="J134" s="17"/>
      <c r="K134" s="17"/>
      <c r="L134" s="17"/>
      <c r="M134" s="17"/>
      <c r="N134" s="17"/>
      <c r="O134" s="17"/>
      <c r="P134" s="17"/>
      <c r="Q134" s="18"/>
      <c r="S134" s="16"/>
      <c r="T134" s="17"/>
      <c r="U134" s="17"/>
      <c r="V134" s="17"/>
      <c r="W134" s="17"/>
      <c r="X134" s="17"/>
      <c r="Y134" s="17"/>
      <c r="Z134" s="17"/>
      <c r="AA134" s="17"/>
      <c r="AB134" s="17"/>
      <c r="AC134" s="18"/>
    </row>
    <row r="135" spans="7:29" ht="13.5">
      <c r="G135" s="12"/>
      <c r="H135" s="13"/>
      <c r="I135" s="5"/>
      <c r="J135" s="5"/>
      <c r="K135" s="5"/>
      <c r="L135" s="5"/>
      <c r="M135" s="5"/>
      <c r="N135" s="5"/>
      <c r="O135" s="5"/>
      <c r="P135" s="5"/>
      <c r="Q135" s="14"/>
      <c r="S135" s="22"/>
      <c r="T135" s="9"/>
      <c r="U135" s="2"/>
      <c r="V135" s="2"/>
      <c r="W135" s="2"/>
      <c r="X135" s="2"/>
      <c r="Y135" s="2"/>
      <c r="Z135" s="2"/>
      <c r="AA135" s="2"/>
      <c r="AB135" s="2"/>
      <c r="AC135" s="2"/>
    </row>
    <row r="136" spans="7:29" ht="13.5">
      <c r="G136" s="15" t="s">
        <v>0</v>
      </c>
      <c r="H136" s="9">
        <v>10</v>
      </c>
      <c r="I136" s="2"/>
      <c r="J136" s="2"/>
      <c r="K136" s="2"/>
      <c r="L136" s="2"/>
      <c r="M136" s="2"/>
      <c r="N136" s="2"/>
      <c r="O136" s="2" t="s">
        <v>0</v>
      </c>
      <c r="P136" s="9">
        <v>11</v>
      </c>
      <c r="Q136" s="11"/>
      <c r="S136" s="22"/>
      <c r="T136" s="9"/>
      <c r="U136" s="2"/>
      <c r="V136" s="2"/>
      <c r="W136" s="2"/>
      <c r="X136" s="2"/>
      <c r="Y136" s="2"/>
      <c r="Z136" s="2"/>
      <c r="AA136" s="2"/>
      <c r="AB136" s="9"/>
      <c r="AC136" s="2"/>
    </row>
    <row r="137" spans="7:29" ht="13.5">
      <c r="G137" s="10"/>
      <c r="H137" s="3"/>
      <c r="I137" s="3"/>
      <c r="J137" s="19"/>
      <c r="K137" s="3">
        <v>11</v>
      </c>
      <c r="L137" s="3" t="s">
        <v>2</v>
      </c>
      <c r="M137" s="3">
        <v>7</v>
      </c>
      <c r="N137" s="20"/>
      <c r="O137" s="3"/>
      <c r="P137" s="3"/>
      <c r="Q137" s="11"/>
      <c r="S137" s="2"/>
      <c r="T137" s="3"/>
      <c r="U137" s="3"/>
      <c r="V137" s="3"/>
      <c r="W137" s="3"/>
      <c r="X137" s="3"/>
      <c r="Y137" s="3"/>
      <c r="Z137" s="3"/>
      <c r="AA137" s="3"/>
      <c r="AB137" s="3"/>
      <c r="AC137" s="2"/>
    </row>
    <row r="138" spans="7:29" ht="13.5">
      <c r="G138" s="10"/>
      <c r="H138" s="3"/>
      <c r="I138" s="3"/>
      <c r="J138" s="21"/>
      <c r="K138" s="3">
        <v>11</v>
      </c>
      <c r="L138" s="3" t="s">
        <v>2</v>
      </c>
      <c r="M138" s="3">
        <v>6</v>
      </c>
      <c r="N138" s="1"/>
      <c r="O138" s="3"/>
      <c r="P138" s="3"/>
      <c r="Q138" s="11"/>
      <c r="S138" s="2"/>
      <c r="T138" s="3"/>
      <c r="U138" s="3"/>
      <c r="V138" s="3"/>
      <c r="W138" s="3"/>
      <c r="X138" s="3"/>
      <c r="Y138" s="3"/>
      <c r="Z138" s="3"/>
      <c r="AA138" s="3"/>
      <c r="AB138" s="3"/>
      <c r="AC138" s="2"/>
    </row>
    <row r="139" spans="7:29" ht="13.5">
      <c r="G139" s="10"/>
      <c r="H139" s="3" t="str">
        <f>VLOOKUP(H136,$A$6:$D$39,3)</f>
        <v>有延　大夢</v>
      </c>
      <c r="I139" s="3">
        <f>IF(K137&gt;M137,1,0)+IF(K138&gt;M138,1,0)+IF(K139&gt;M139,1,0)+IF(K140&gt;M140,1,0)+IF(K141&gt;M141,1,0)</f>
        <v>3</v>
      </c>
      <c r="J139" s="21"/>
      <c r="K139" s="3">
        <v>11</v>
      </c>
      <c r="L139" s="3" t="s">
        <v>2</v>
      </c>
      <c r="M139" s="3">
        <v>13</v>
      </c>
      <c r="N139" s="1"/>
      <c r="O139" s="3">
        <f>IF(K137&lt;M137,1,0)+IF(K138&lt;M138,1,0)+IF(K139&lt;M139,1,0)+IF(K140&lt;M140,1,0)+IF(K141&lt;M141,1,0)</f>
        <v>1</v>
      </c>
      <c r="P139" s="3" t="str">
        <f>VLOOKUP(P136,$A$6:$D$39,3)</f>
        <v>張　慧超</v>
      </c>
      <c r="Q139" s="11"/>
      <c r="S139" s="2"/>
      <c r="T139" s="3"/>
      <c r="U139" s="3"/>
      <c r="V139" s="3"/>
      <c r="W139" s="3"/>
      <c r="X139" s="3"/>
      <c r="Y139" s="3"/>
      <c r="Z139" s="3"/>
      <c r="AA139" s="3"/>
      <c r="AB139" s="3"/>
      <c r="AC139" s="2"/>
    </row>
    <row r="140" spans="7:29" ht="13.5">
      <c r="G140" s="10"/>
      <c r="H140" s="3"/>
      <c r="I140" s="3"/>
      <c r="J140" s="21"/>
      <c r="K140" s="3">
        <v>11</v>
      </c>
      <c r="L140" s="3" t="s">
        <v>2</v>
      </c>
      <c r="M140" s="3">
        <v>9</v>
      </c>
      <c r="N140" s="1"/>
      <c r="O140" s="3"/>
      <c r="P140" s="3"/>
      <c r="Q140" s="11"/>
      <c r="S140" s="2"/>
      <c r="T140" s="3"/>
      <c r="U140" s="3"/>
      <c r="V140" s="3"/>
      <c r="W140" s="3"/>
      <c r="X140" s="3"/>
      <c r="Y140" s="3"/>
      <c r="Z140" s="3"/>
      <c r="AA140" s="3"/>
      <c r="AB140" s="3"/>
      <c r="AC140" s="2"/>
    </row>
    <row r="141" spans="7:29" ht="13.5">
      <c r="G141" s="10"/>
      <c r="H141" s="3" t="str">
        <f>VLOOKUP(H136,$A$6:$D$39,4)</f>
        <v>（明治大）</v>
      </c>
      <c r="I141" s="3"/>
      <c r="J141" s="20"/>
      <c r="K141" s="3"/>
      <c r="L141" s="3" t="s">
        <v>2</v>
      </c>
      <c r="M141" s="3"/>
      <c r="N141" s="19"/>
      <c r="O141" s="3"/>
      <c r="P141" s="3" t="str">
        <f>VLOOKUP(P136,$A$6:$D$39,4)</f>
        <v>（天理大）</v>
      </c>
      <c r="Q141" s="11"/>
      <c r="S141" s="2"/>
      <c r="T141" s="3"/>
      <c r="U141" s="3"/>
      <c r="V141" s="3"/>
      <c r="W141" s="3"/>
      <c r="X141" s="3"/>
      <c r="Y141" s="3"/>
      <c r="Z141" s="3"/>
      <c r="AA141" s="3"/>
      <c r="AB141" s="3"/>
      <c r="AC141" s="2"/>
    </row>
    <row r="142" spans="7:29" ht="13.5">
      <c r="G142" s="16"/>
      <c r="H142" s="17"/>
      <c r="I142" s="17"/>
      <c r="J142" s="17"/>
      <c r="K142" s="17"/>
      <c r="L142" s="17"/>
      <c r="M142" s="17"/>
      <c r="N142" s="17"/>
      <c r="O142" s="17"/>
      <c r="P142" s="17"/>
      <c r="Q142" s="18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58" spans="3:20" ht="21">
      <c r="C158" s="25"/>
      <c r="G158" s="26" t="s">
        <v>23</v>
      </c>
      <c r="T158" s="26" t="s">
        <v>7</v>
      </c>
    </row>
    <row r="159" spans="3:29" ht="13.5">
      <c r="C159" s="25"/>
      <c r="AC159" s="42" t="s">
        <v>24</v>
      </c>
    </row>
    <row r="160" spans="3:29" ht="13.5">
      <c r="C160" s="25"/>
      <c r="AC160" s="42" t="s">
        <v>25</v>
      </c>
    </row>
    <row r="161" ht="21">
      <c r="G161" s="23" t="s">
        <v>16</v>
      </c>
    </row>
    <row r="163" spans="7:29" ht="13.5">
      <c r="G163" s="12"/>
      <c r="H163" s="13"/>
      <c r="I163" s="5"/>
      <c r="J163" s="5"/>
      <c r="K163" s="5"/>
      <c r="L163" s="5"/>
      <c r="M163" s="5"/>
      <c r="N163" s="5"/>
      <c r="O163" s="5"/>
      <c r="P163" s="5"/>
      <c r="Q163" s="14"/>
      <c r="S163" s="12"/>
      <c r="T163" s="13"/>
      <c r="U163" s="5"/>
      <c r="V163" s="5"/>
      <c r="W163" s="5"/>
      <c r="X163" s="5"/>
      <c r="Y163" s="5"/>
      <c r="Z163" s="5"/>
      <c r="AA163" s="5"/>
      <c r="AB163" s="5"/>
      <c r="AC163" s="14"/>
    </row>
    <row r="164" spans="7:29" ht="13.5">
      <c r="G164" s="15" t="s">
        <v>0</v>
      </c>
      <c r="H164" s="9">
        <v>13</v>
      </c>
      <c r="I164" s="2"/>
      <c r="J164" s="2"/>
      <c r="K164" s="2"/>
      <c r="L164" s="2"/>
      <c r="M164" s="2"/>
      <c r="N164" s="2"/>
      <c r="O164" s="2" t="s">
        <v>0</v>
      </c>
      <c r="P164" s="9">
        <v>15</v>
      </c>
      <c r="Q164" s="11"/>
      <c r="S164" s="15" t="s">
        <v>0</v>
      </c>
      <c r="T164" s="9">
        <v>14</v>
      </c>
      <c r="U164" s="2"/>
      <c r="V164" s="2"/>
      <c r="W164" s="2"/>
      <c r="X164" s="2"/>
      <c r="Y164" s="2"/>
      <c r="Z164" s="2"/>
      <c r="AA164" s="2" t="s">
        <v>0</v>
      </c>
      <c r="AB164" s="9">
        <v>15</v>
      </c>
      <c r="AC164" s="11"/>
    </row>
    <row r="165" spans="7:29" ht="13.5">
      <c r="G165" s="10"/>
      <c r="H165" s="3"/>
      <c r="I165" s="3"/>
      <c r="J165" s="19"/>
      <c r="K165" s="3">
        <v>11</v>
      </c>
      <c r="L165" s="3" t="s">
        <v>2</v>
      </c>
      <c r="M165" s="3">
        <v>8</v>
      </c>
      <c r="N165" s="20"/>
      <c r="O165" s="3"/>
      <c r="P165" s="3"/>
      <c r="Q165" s="11"/>
      <c r="S165" s="10"/>
      <c r="T165" s="3"/>
      <c r="U165" s="3"/>
      <c r="V165" s="19"/>
      <c r="W165" s="3">
        <v>9</v>
      </c>
      <c r="X165" s="3" t="s">
        <v>2</v>
      </c>
      <c r="Y165" s="3">
        <v>11</v>
      </c>
      <c r="Z165" s="20"/>
      <c r="AA165" s="3"/>
      <c r="AB165" s="3"/>
      <c r="AC165" s="11"/>
    </row>
    <row r="166" spans="7:29" ht="13.5">
      <c r="G166" s="10"/>
      <c r="H166" s="3"/>
      <c r="I166" s="3"/>
      <c r="J166" s="21"/>
      <c r="K166" s="3">
        <v>7</v>
      </c>
      <c r="L166" s="3" t="s">
        <v>2</v>
      </c>
      <c r="M166" s="3">
        <v>11</v>
      </c>
      <c r="N166" s="1"/>
      <c r="O166" s="3"/>
      <c r="P166" s="3"/>
      <c r="Q166" s="11"/>
      <c r="S166" s="10"/>
      <c r="T166" s="3"/>
      <c r="U166" s="3"/>
      <c r="V166" s="21"/>
      <c r="W166" s="3">
        <v>11</v>
      </c>
      <c r="X166" s="3" t="s">
        <v>2</v>
      </c>
      <c r="Y166" s="3">
        <v>7</v>
      </c>
      <c r="Z166" s="1"/>
      <c r="AA166" s="3"/>
      <c r="AB166" s="3"/>
      <c r="AC166" s="11"/>
    </row>
    <row r="167" spans="7:29" ht="13.5">
      <c r="G167" s="10"/>
      <c r="H167" s="3" t="str">
        <f>VLOOKUP(H164,$A$6:$D$39,3)</f>
        <v>鹿屋　良平</v>
      </c>
      <c r="I167" s="3">
        <f>IF(K165&gt;M165,1,0)+IF(K166&gt;M166,1,0)+IF(K167&gt;M167,1,0)+IF(K168&gt;M168,1,0)+IF(K169&gt;M169,1,0)</f>
        <v>3</v>
      </c>
      <c r="J167" s="21"/>
      <c r="K167" s="3">
        <v>9</v>
      </c>
      <c r="L167" s="3" t="s">
        <v>2</v>
      </c>
      <c r="M167" s="3">
        <v>11</v>
      </c>
      <c r="N167" s="1"/>
      <c r="O167" s="3">
        <f>IF(K165&lt;M165,1,0)+IF(K166&lt;M166,1,0)+IF(K167&lt;M167,1,0)+IF(K168&lt;M168,1,0)+IF(K169&lt;M169,1,0)</f>
        <v>2</v>
      </c>
      <c r="P167" s="3" t="str">
        <f>VLOOKUP(P164,$A$6:$D$39,3)</f>
        <v>谷村　直樹</v>
      </c>
      <c r="Q167" s="11"/>
      <c r="S167" s="10"/>
      <c r="T167" s="3" t="str">
        <f>VLOOKUP(T164,$A$6:$D$39,3)</f>
        <v>徐　鵬程</v>
      </c>
      <c r="U167" s="3">
        <f>IF(W165&gt;Y165,1,0)+IF(W166&gt;Y166,1,0)+IF(W167&gt;Y167,1,0)+IF(W168&gt;Y168,1,0)+IF(W169&gt;Y169,1,0)</f>
        <v>1</v>
      </c>
      <c r="V167" s="21"/>
      <c r="W167" s="3">
        <v>4</v>
      </c>
      <c r="X167" s="3" t="s">
        <v>2</v>
      </c>
      <c r="Y167" s="3">
        <v>11</v>
      </c>
      <c r="Z167" s="1"/>
      <c r="AA167" s="3">
        <f>IF(W165&lt;Y165,1,0)+IF(W166&lt;Y166,1,0)+IF(W167&lt;Y167,1,0)+IF(W168&lt;Y168,1,0)+IF(W169&lt;Y169,1,0)</f>
        <v>3</v>
      </c>
      <c r="AB167" s="3" t="str">
        <f>VLOOKUP(AB164,$A$6:$D$39,3)</f>
        <v>谷村　直樹</v>
      </c>
      <c r="AC167" s="11"/>
    </row>
    <row r="168" spans="7:29" ht="13.5">
      <c r="G168" s="10"/>
      <c r="H168" s="3"/>
      <c r="I168" s="3"/>
      <c r="J168" s="21"/>
      <c r="K168" s="3">
        <v>11</v>
      </c>
      <c r="L168" s="3" t="s">
        <v>2</v>
      </c>
      <c r="M168" s="3">
        <v>9</v>
      </c>
      <c r="N168" s="1"/>
      <c r="O168" s="3"/>
      <c r="P168" s="3"/>
      <c r="Q168" s="11"/>
      <c r="S168" s="10"/>
      <c r="T168" s="3"/>
      <c r="U168" s="3"/>
      <c r="V168" s="21"/>
      <c r="W168" s="3">
        <v>5</v>
      </c>
      <c r="X168" s="3" t="s">
        <v>2</v>
      </c>
      <c r="Y168" s="3">
        <v>11</v>
      </c>
      <c r="Z168" s="1"/>
      <c r="AA168" s="3"/>
      <c r="AB168" s="3"/>
      <c r="AC168" s="11"/>
    </row>
    <row r="169" spans="7:29" ht="13.5">
      <c r="G169" s="10"/>
      <c r="H169" s="3" t="str">
        <f>VLOOKUP(H164,$A$6:$D$39,4)</f>
        <v>（法政大）</v>
      </c>
      <c r="I169" s="3"/>
      <c r="J169" s="20"/>
      <c r="K169" s="3">
        <v>11</v>
      </c>
      <c r="L169" s="3" t="s">
        <v>2</v>
      </c>
      <c r="M169" s="3">
        <v>6</v>
      </c>
      <c r="N169" s="19"/>
      <c r="O169" s="3"/>
      <c r="P169" s="3" t="str">
        <f>VLOOKUP(P164,$A$6:$D$39,4)</f>
        <v>（筑波大）</v>
      </c>
      <c r="Q169" s="11"/>
      <c r="S169" s="10"/>
      <c r="T169" s="3" t="str">
        <f>VLOOKUP(T164,$A$6:$D$39,4)</f>
        <v>（朝日大）</v>
      </c>
      <c r="U169" s="3"/>
      <c r="V169" s="20"/>
      <c r="W169" s="3"/>
      <c r="X169" s="3" t="s">
        <v>2</v>
      </c>
      <c r="Y169" s="3"/>
      <c r="Z169" s="19"/>
      <c r="AA169" s="3"/>
      <c r="AB169" s="3" t="str">
        <f>VLOOKUP(AB164,$A$6:$D$39,4)</f>
        <v>（筑波大）</v>
      </c>
      <c r="AC169" s="11"/>
    </row>
    <row r="170" spans="7:29" ht="13.5">
      <c r="G170" s="16"/>
      <c r="H170" s="17"/>
      <c r="I170" s="17"/>
      <c r="J170" s="17"/>
      <c r="K170" s="17"/>
      <c r="L170" s="17"/>
      <c r="M170" s="17"/>
      <c r="N170" s="17"/>
      <c r="O170" s="17"/>
      <c r="P170" s="17"/>
      <c r="Q170" s="18"/>
      <c r="S170" s="16"/>
      <c r="T170" s="17"/>
      <c r="U170" s="17"/>
      <c r="V170" s="17"/>
      <c r="W170" s="17"/>
      <c r="X170" s="17"/>
      <c r="Y170" s="17"/>
      <c r="Z170" s="17"/>
      <c r="AA170" s="17"/>
      <c r="AB170" s="17"/>
      <c r="AC170" s="18"/>
    </row>
    <row r="171" spans="7:29" ht="13.5">
      <c r="G171" s="12"/>
      <c r="H171" s="13"/>
      <c r="I171" s="5"/>
      <c r="J171" s="5"/>
      <c r="K171" s="5"/>
      <c r="L171" s="5"/>
      <c r="M171" s="5"/>
      <c r="N171" s="5"/>
      <c r="O171" s="5"/>
      <c r="P171" s="5"/>
      <c r="Q171" s="14"/>
      <c r="S171" s="22"/>
      <c r="T171" s="9"/>
      <c r="U171" s="2"/>
      <c r="V171" s="2"/>
      <c r="W171" s="2"/>
      <c r="X171" s="2"/>
      <c r="Y171" s="2"/>
      <c r="Z171" s="2"/>
      <c r="AA171" s="2"/>
      <c r="AB171" s="2"/>
      <c r="AC171" s="2"/>
    </row>
    <row r="172" spans="7:29" ht="13.5">
      <c r="G172" s="15" t="s">
        <v>0</v>
      </c>
      <c r="H172" s="9">
        <v>13</v>
      </c>
      <c r="I172" s="2"/>
      <c r="J172" s="2"/>
      <c r="K172" s="2"/>
      <c r="L172" s="2"/>
      <c r="M172" s="2"/>
      <c r="N172" s="2"/>
      <c r="O172" s="2" t="s">
        <v>0</v>
      </c>
      <c r="P172" s="9">
        <v>14</v>
      </c>
      <c r="Q172" s="11"/>
      <c r="S172" s="22"/>
      <c r="T172" s="9"/>
      <c r="U172" s="2"/>
      <c r="V172" s="2"/>
      <c r="W172" s="2"/>
      <c r="X172" s="2"/>
      <c r="Y172" s="2"/>
      <c r="Z172" s="2"/>
      <c r="AA172" s="2"/>
      <c r="AB172" s="9"/>
      <c r="AC172" s="2"/>
    </row>
    <row r="173" spans="7:29" ht="13.5">
      <c r="G173" s="10"/>
      <c r="H173" s="3"/>
      <c r="I173" s="3"/>
      <c r="J173" s="19"/>
      <c r="K173" s="3">
        <v>11</v>
      </c>
      <c r="L173" s="3" t="s">
        <v>2</v>
      </c>
      <c r="M173" s="3">
        <v>7</v>
      </c>
      <c r="N173" s="20"/>
      <c r="O173" s="3"/>
      <c r="P173" s="3"/>
      <c r="Q173" s="11"/>
      <c r="S173" s="2"/>
      <c r="T173" s="3"/>
      <c r="U173" s="3"/>
      <c r="V173" s="3"/>
      <c r="W173" s="3"/>
      <c r="X173" s="3"/>
      <c r="Y173" s="3"/>
      <c r="Z173" s="3"/>
      <c r="AA173" s="3"/>
      <c r="AB173" s="3"/>
      <c r="AC173" s="2"/>
    </row>
    <row r="174" spans="7:29" ht="13.5">
      <c r="G174" s="10"/>
      <c r="H174" s="3"/>
      <c r="I174" s="3"/>
      <c r="J174" s="21"/>
      <c r="K174" s="3">
        <v>11</v>
      </c>
      <c r="L174" s="3" t="s">
        <v>2</v>
      </c>
      <c r="M174" s="3">
        <v>4</v>
      </c>
      <c r="N174" s="1"/>
      <c r="O174" s="3"/>
      <c r="P174" s="3"/>
      <c r="Q174" s="11"/>
      <c r="S174" s="2"/>
      <c r="T174" s="3"/>
      <c r="U174" s="3"/>
      <c r="V174" s="3"/>
      <c r="W174" s="3"/>
      <c r="X174" s="3"/>
      <c r="Y174" s="3"/>
      <c r="Z174" s="3"/>
      <c r="AA174" s="3"/>
      <c r="AB174" s="3"/>
      <c r="AC174" s="2"/>
    </row>
    <row r="175" spans="7:29" ht="13.5">
      <c r="G175" s="10"/>
      <c r="H175" s="3" t="str">
        <f>VLOOKUP(H172,$A$6:$D$39,3)</f>
        <v>鹿屋　良平</v>
      </c>
      <c r="I175" s="3">
        <f>IF(K173&gt;M173,1,0)+IF(K174&gt;M174,1,0)+IF(K175&gt;M175,1,0)+IF(K176&gt;M176,1,0)+IF(K177&gt;M177,1,0)</f>
        <v>3</v>
      </c>
      <c r="J175" s="21"/>
      <c r="K175" s="3">
        <v>11</v>
      </c>
      <c r="L175" s="3" t="s">
        <v>2</v>
      </c>
      <c r="M175" s="3">
        <v>5</v>
      </c>
      <c r="N175" s="1"/>
      <c r="O175" s="3">
        <f>IF(K173&lt;M173,1,0)+IF(K174&lt;M174,1,0)+IF(K175&lt;M175,1,0)+IF(K176&lt;M176,1,0)+IF(K177&lt;M177,1,0)</f>
        <v>0</v>
      </c>
      <c r="P175" s="3" t="str">
        <f>VLOOKUP(P172,$A$6:$D$39,3)</f>
        <v>徐　鵬程</v>
      </c>
      <c r="Q175" s="11"/>
      <c r="S175" s="2"/>
      <c r="T175" s="3"/>
      <c r="U175" s="3"/>
      <c r="V175" s="3"/>
      <c r="W175" s="3"/>
      <c r="X175" s="3"/>
      <c r="Y175" s="3"/>
      <c r="Z175" s="3"/>
      <c r="AA175" s="3"/>
      <c r="AB175" s="3"/>
      <c r="AC175" s="2"/>
    </row>
    <row r="176" spans="7:29" ht="13.5">
      <c r="G176" s="10"/>
      <c r="H176" s="3"/>
      <c r="I176" s="3"/>
      <c r="J176" s="21"/>
      <c r="K176" s="3"/>
      <c r="L176" s="3" t="s">
        <v>2</v>
      </c>
      <c r="M176" s="3"/>
      <c r="N176" s="1"/>
      <c r="O176" s="3"/>
      <c r="P176" s="3"/>
      <c r="Q176" s="11"/>
      <c r="S176" s="2"/>
      <c r="T176" s="3"/>
      <c r="U176" s="3"/>
      <c r="V176" s="3"/>
      <c r="W176" s="3"/>
      <c r="X176" s="3"/>
      <c r="Y176" s="3"/>
      <c r="Z176" s="3"/>
      <c r="AA176" s="3"/>
      <c r="AB176" s="3"/>
      <c r="AC176" s="2"/>
    </row>
    <row r="177" spans="7:29" ht="13.5">
      <c r="G177" s="10"/>
      <c r="H177" s="3" t="str">
        <f>VLOOKUP(H172,$A$6:$D$39,4)</f>
        <v>（法政大）</v>
      </c>
      <c r="I177" s="3"/>
      <c r="J177" s="20"/>
      <c r="K177" s="3"/>
      <c r="L177" s="3" t="s">
        <v>2</v>
      </c>
      <c r="M177" s="3"/>
      <c r="N177" s="19"/>
      <c r="O177" s="3"/>
      <c r="P177" s="3" t="str">
        <f>VLOOKUP(P172,$A$6:$D$39,4)</f>
        <v>（朝日大）</v>
      </c>
      <c r="Q177" s="11"/>
      <c r="S177" s="2"/>
      <c r="T177" s="3"/>
      <c r="U177" s="3"/>
      <c r="V177" s="3"/>
      <c r="W177" s="3"/>
      <c r="X177" s="3"/>
      <c r="Y177" s="3"/>
      <c r="Z177" s="3"/>
      <c r="AA177" s="3"/>
      <c r="AB177" s="3"/>
      <c r="AC177" s="2"/>
    </row>
    <row r="178" spans="7:29" ht="13.5">
      <c r="G178" s="16"/>
      <c r="H178" s="17"/>
      <c r="I178" s="17"/>
      <c r="J178" s="17"/>
      <c r="K178" s="17"/>
      <c r="L178" s="17"/>
      <c r="M178" s="17"/>
      <c r="N178" s="17"/>
      <c r="O178" s="17"/>
      <c r="P178" s="17"/>
      <c r="Q178" s="18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80" ht="21">
      <c r="G180" s="23" t="s">
        <v>17</v>
      </c>
    </row>
    <row r="182" spans="7:29" ht="13.5">
      <c r="G182" s="12"/>
      <c r="H182" s="13"/>
      <c r="I182" s="5"/>
      <c r="J182" s="5"/>
      <c r="K182" s="5"/>
      <c r="L182" s="5"/>
      <c r="M182" s="5"/>
      <c r="N182" s="5"/>
      <c r="O182" s="5"/>
      <c r="P182" s="5"/>
      <c r="Q182" s="14"/>
      <c r="S182" s="12"/>
      <c r="T182" s="13"/>
      <c r="U182" s="5"/>
      <c r="V182" s="5"/>
      <c r="W182" s="5"/>
      <c r="X182" s="5"/>
      <c r="Y182" s="5"/>
      <c r="Z182" s="5"/>
      <c r="AA182" s="5"/>
      <c r="AB182" s="5"/>
      <c r="AC182" s="14"/>
    </row>
    <row r="183" spans="7:29" ht="13.5">
      <c r="G183" s="15" t="s">
        <v>0</v>
      </c>
      <c r="H183" s="9">
        <v>16</v>
      </c>
      <c r="I183" s="2"/>
      <c r="J183" s="2"/>
      <c r="K183" s="2"/>
      <c r="L183" s="2"/>
      <c r="M183" s="2"/>
      <c r="N183" s="2"/>
      <c r="O183" s="2" t="s">
        <v>0</v>
      </c>
      <c r="P183" s="9">
        <v>18</v>
      </c>
      <c r="Q183" s="11"/>
      <c r="S183" s="15" t="s">
        <v>0</v>
      </c>
      <c r="T183" s="9">
        <v>17</v>
      </c>
      <c r="U183" s="2"/>
      <c r="V183" s="2"/>
      <c r="W183" s="2"/>
      <c r="X183" s="2"/>
      <c r="Y183" s="2"/>
      <c r="Z183" s="2"/>
      <c r="AA183" s="2" t="s">
        <v>0</v>
      </c>
      <c r="AB183" s="9">
        <v>18</v>
      </c>
      <c r="AC183" s="11"/>
    </row>
    <row r="184" spans="7:29" ht="13.5">
      <c r="G184" s="10"/>
      <c r="H184" s="3"/>
      <c r="I184" s="3"/>
      <c r="J184" s="19"/>
      <c r="K184" s="3">
        <v>5</v>
      </c>
      <c r="L184" s="3" t="s">
        <v>2</v>
      </c>
      <c r="M184" s="3">
        <v>11</v>
      </c>
      <c r="N184" s="20"/>
      <c r="O184" s="3"/>
      <c r="P184" s="3"/>
      <c r="Q184" s="11"/>
      <c r="S184" s="10"/>
      <c r="T184" s="3"/>
      <c r="U184" s="3"/>
      <c r="V184" s="19"/>
      <c r="W184" s="3">
        <v>9</v>
      </c>
      <c r="X184" s="3" t="s">
        <v>2</v>
      </c>
      <c r="Y184" s="3">
        <v>11</v>
      </c>
      <c r="Z184" s="20"/>
      <c r="AA184" s="3"/>
      <c r="AB184" s="3"/>
      <c r="AC184" s="11"/>
    </row>
    <row r="185" spans="7:29" ht="13.5">
      <c r="G185" s="10"/>
      <c r="H185" s="3"/>
      <c r="I185" s="3"/>
      <c r="J185" s="21"/>
      <c r="K185" s="3">
        <v>4</v>
      </c>
      <c r="L185" s="3" t="s">
        <v>2</v>
      </c>
      <c r="M185" s="3">
        <v>11</v>
      </c>
      <c r="N185" s="1"/>
      <c r="O185" s="3"/>
      <c r="P185" s="3"/>
      <c r="Q185" s="11"/>
      <c r="S185" s="10"/>
      <c r="T185" s="3"/>
      <c r="U185" s="3"/>
      <c r="V185" s="21"/>
      <c r="W185" s="3">
        <v>11</v>
      </c>
      <c r="X185" s="3" t="s">
        <v>2</v>
      </c>
      <c r="Y185" s="3">
        <v>6</v>
      </c>
      <c r="Z185" s="1"/>
      <c r="AA185" s="3"/>
      <c r="AB185" s="3"/>
      <c r="AC185" s="11"/>
    </row>
    <row r="186" spans="7:29" ht="13.5">
      <c r="G186" s="10"/>
      <c r="H186" s="3" t="str">
        <f>VLOOKUP(H183,$A$6:$D$39,3)</f>
        <v>加藤　悠二</v>
      </c>
      <c r="I186" s="3">
        <f>IF(K184&gt;M184,1,0)+IF(K185&gt;M185,1,0)+IF(K186&gt;M186,1,0)+IF(K187&gt;M187,1,0)+IF(K188&gt;M188,1,0)</f>
        <v>0</v>
      </c>
      <c r="J186" s="21"/>
      <c r="K186" s="3">
        <v>6</v>
      </c>
      <c r="L186" s="3" t="s">
        <v>2</v>
      </c>
      <c r="M186" s="3">
        <v>11</v>
      </c>
      <c r="N186" s="1"/>
      <c r="O186" s="3">
        <f>IF(K184&lt;M184,1,0)+IF(K185&lt;M185,1,0)+IF(K186&lt;M186,1,0)+IF(K187&lt;M187,1,0)+IF(K188&lt;M188,1,0)</f>
        <v>3</v>
      </c>
      <c r="P186" s="3" t="str">
        <f>VLOOKUP(P183,$A$6:$D$39,3)</f>
        <v>尾留川　竜貴</v>
      </c>
      <c r="Q186" s="11"/>
      <c r="S186" s="10"/>
      <c r="T186" s="3" t="str">
        <f>VLOOKUP(T183,$A$6:$D$39,3)</f>
        <v>車　耀</v>
      </c>
      <c r="U186" s="3">
        <f>IF(W184&gt;Y184,1,0)+IF(W185&gt;Y185,1,0)+IF(W186&gt;Y186,1,0)+IF(W187&gt;Y187,1,0)+IF(W188&gt;Y188,1,0)</f>
        <v>1</v>
      </c>
      <c r="V186" s="21"/>
      <c r="W186" s="3">
        <v>9</v>
      </c>
      <c r="X186" s="3" t="s">
        <v>2</v>
      </c>
      <c r="Y186" s="3">
        <v>11</v>
      </c>
      <c r="Z186" s="1"/>
      <c r="AA186" s="3">
        <f>IF(W184&lt;Y184,1,0)+IF(W185&lt;Y185,1,0)+IF(W186&lt;Y186,1,0)+IF(W187&lt;Y187,1,0)+IF(W188&lt;Y188,1,0)</f>
        <v>3</v>
      </c>
      <c r="AB186" s="3" t="str">
        <f>VLOOKUP(AB183,$A$6:$D$39,3)</f>
        <v>尾留川　竜貴</v>
      </c>
      <c r="AC186" s="11"/>
    </row>
    <row r="187" spans="7:29" ht="13.5">
      <c r="G187" s="10"/>
      <c r="H187" s="3"/>
      <c r="I187" s="3"/>
      <c r="J187" s="21"/>
      <c r="K187" s="3"/>
      <c r="L187" s="3" t="s">
        <v>2</v>
      </c>
      <c r="M187" s="3"/>
      <c r="N187" s="1"/>
      <c r="O187" s="3"/>
      <c r="P187" s="3"/>
      <c r="Q187" s="11"/>
      <c r="S187" s="10"/>
      <c r="T187" s="3"/>
      <c r="U187" s="3"/>
      <c r="V187" s="21"/>
      <c r="W187" s="3">
        <v>3</v>
      </c>
      <c r="X187" s="3" t="s">
        <v>2</v>
      </c>
      <c r="Y187" s="3">
        <v>11</v>
      </c>
      <c r="Z187" s="1"/>
      <c r="AA187" s="3"/>
      <c r="AB187" s="3"/>
      <c r="AC187" s="11"/>
    </row>
    <row r="188" spans="7:29" ht="13.5">
      <c r="G188" s="10"/>
      <c r="H188" s="3" t="str">
        <f>VLOOKUP(H183,$A$6:$D$39,4)</f>
        <v>（駒澤大）</v>
      </c>
      <c r="I188" s="3"/>
      <c r="J188" s="20"/>
      <c r="K188" s="3"/>
      <c r="L188" s="3" t="s">
        <v>2</v>
      </c>
      <c r="M188" s="3"/>
      <c r="N188" s="19"/>
      <c r="O188" s="3"/>
      <c r="P188" s="3" t="str">
        <f>VLOOKUP(P183,$A$6:$D$39,4)</f>
        <v>（法政大）</v>
      </c>
      <c r="Q188" s="11"/>
      <c r="S188" s="10"/>
      <c r="T188" s="3" t="str">
        <f>VLOOKUP(T183,$A$6:$D$39,4)</f>
        <v>（朝日大）</v>
      </c>
      <c r="U188" s="3"/>
      <c r="V188" s="20"/>
      <c r="W188" s="3"/>
      <c r="X188" s="3" t="s">
        <v>2</v>
      </c>
      <c r="Y188" s="3"/>
      <c r="Z188" s="19"/>
      <c r="AA188" s="3"/>
      <c r="AB188" s="3" t="str">
        <f>VLOOKUP(AB183,$A$6:$D$39,4)</f>
        <v>（法政大）</v>
      </c>
      <c r="AC188" s="11"/>
    </row>
    <row r="189" spans="7:29" ht="13.5">
      <c r="G189" s="16"/>
      <c r="H189" s="17"/>
      <c r="I189" s="17"/>
      <c r="J189" s="17"/>
      <c r="K189" s="17"/>
      <c r="L189" s="17"/>
      <c r="M189" s="17"/>
      <c r="N189" s="17"/>
      <c r="O189" s="17"/>
      <c r="P189" s="17"/>
      <c r="Q189" s="18"/>
      <c r="S189" s="16"/>
      <c r="T189" s="17"/>
      <c r="U189" s="17"/>
      <c r="V189" s="17"/>
      <c r="W189" s="17"/>
      <c r="X189" s="17"/>
      <c r="Y189" s="17"/>
      <c r="Z189" s="17"/>
      <c r="AA189" s="17"/>
      <c r="AB189" s="17"/>
      <c r="AC189" s="18"/>
    </row>
    <row r="190" spans="7:29" ht="13.5">
      <c r="G190" s="12"/>
      <c r="H190" s="13"/>
      <c r="I190" s="5"/>
      <c r="J190" s="5"/>
      <c r="K190" s="5"/>
      <c r="L190" s="5"/>
      <c r="M190" s="5"/>
      <c r="N190" s="5"/>
      <c r="O190" s="5"/>
      <c r="P190" s="5"/>
      <c r="Q190" s="14"/>
      <c r="S190" s="22"/>
      <c r="T190" s="9"/>
      <c r="U190" s="2"/>
      <c r="V190" s="2"/>
      <c r="W190" s="2"/>
      <c r="X190" s="2"/>
      <c r="Y190" s="2"/>
      <c r="Z190" s="2"/>
      <c r="AA190" s="2"/>
      <c r="AB190" s="2"/>
      <c r="AC190" s="2"/>
    </row>
    <row r="191" spans="7:29" ht="13.5">
      <c r="G191" s="15" t="s">
        <v>0</v>
      </c>
      <c r="H191" s="9">
        <v>16</v>
      </c>
      <c r="I191" s="2"/>
      <c r="J191" s="2"/>
      <c r="K191" s="2"/>
      <c r="L191" s="2"/>
      <c r="M191" s="2"/>
      <c r="N191" s="2"/>
      <c r="O191" s="2" t="s">
        <v>0</v>
      </c>
      <c r="P191" s="9">
        <v>17</v>
      </c>
      <c r="Q191" s="11"/>
      <c r="S191" s="22"/>
      <c r="T191" s="9"/>
      <c r="U191" s="2"/>
      <c r="V191" s="2"/>
      <c r="W191" s="2"/>
      <c r="X191" s="2"/>
      <c r="Y191" s="2"/>
      <c r="Z191" s="2"/>
      <c r="AA191" s="2"/>
      <c r="AB191" s="9"/>
      <c r="AC191" s="2"/>
    </row>
    <row r="192" spans="7:29" ht="13.5">
      <c r="G192" s="10"/>
      <c r="H192" s="3"/>
      <c r="I192" s="3"/>
      <c r="J192" s="19"/>
      <c r="K192" s="3">
        <v>11</v>
      </c>
      <c r="L192" s="3" t="s">
        <v>2</v>
      </c>
      <c r="M192" s="3">
        <v>5</v>
      </c>
      <c r="N192" s="20"/>
      <c r="O192" s="3"/>
      <c r="P192" s="3"/>
      <c r="Q192" s="11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2"/>
    </row>
    <row r="193" spans="7:29" ht="13.5">
      <c r="G193" s="10"/>
      <c r="H193" s="3"/>
      <c r="I193" s="3"/>
      <c r="J193" s="21"/>
      <c r="K193" s="3">
        <v>11</v>
      </c>
      <c r="L193" s="3" t="s">
        <v>2</v>
      </c>
      <c r="M193" s="3">
        <v>3</v>
      </c>
      <c r="N193" s="1"/>
      <c r="O193" s="3"/>
      <c r="P193" s="3"/>
      <c r="Q193" s="11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2"/>
    </row>
    <row r="194" spans="7:29" ht="13.5">
      <c r="G194" s="10"/>
      <c r="H194" s="3" t="str">
        <f>VLOOKUP(H191,$A$6:$D$39,3)</f>
        <v>加藤　悠二</v>
      </c>
      <c r="I194" s="3">
        <f>IF(K192&gt;M192,1,0)+IF(K193&gt;M193,1,0)+IF(K194&gt;M194,1,0)+IF(K195&gt;M195,1,0)+IF(K196&gt;M196,1,0)</f>
        <v>3</v>
      </c>
      <c r="J194" s="21"/>
      <c r="K194" s="3">
        <v>11</v>
      </c>
      <c r="L194" s="3" t="s">
        <v>2</v>
      </c>
      <c r="M194" s="3">
        <v>5</v>
      </c>
      <c r="N194" s="1"/>
      <c r="O194" s="3">
        <f>IF(K192&lt;M192,1,0)+IF(K193&lt;M193,1,0)+IF(K194&lt;M194,1,0)+IF(K195&lt;M195,1,0)+IF(K196&lt;M196,1,0)</f>
        <v>0</v>
      </c>
      <c r="P194" s="3" t="str">
        <f>VLOOKUP(P191,$A$6:$D$39,3)</f>
        <v>車　耀</v>
      </c>
      <c r="Q194" s="11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2"/>
    </row>
    <row r="195" spans="7:29" ht="13.5">
      <c r="G195" s="10"/>
      <c r="H195" s="3"/>
      <c r="I195" s="3"/>
      <c r="J195" s="21"/>
      <c r="K195" s="3"/>
      <c r="L195" s="3" t="s">
        <v>2</v>
      </c>
      <c r="M195" s="3"/>
      <c r="N195" s="1"/>
      <c r="O195" s="3"/>
      <c r="P195" s="3"/>
      <c r="Q195" s="11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2"/>
    </row>
    <row r="196" spans="7:29" ht="13.5">
      <c r="G196" s="10"/>
      <c r="H196" s="3" t="str">
        <f>VLOOKUP(H191,$A$6:$D$39,4)</f>
        <v>（駒澤大）</v>
      </c>
      <c r="I196" s="3"/>
      <c r="J196" s="20"/>
      <c r="K196" s="3"/>
      <c r="L196" s="3" t="s">
        <v>2</v>
      </c>
      <c r="M196" s="3"/>
      <c r="N196" s="19"/>
      <c r="O196" s="3"/>
      <c r="P196" s="3" t="str">
        <f>VLOOKUP(P191,$A$6:$D$39,4)</f>
        <v>（朝日大）</v>
      </c>
      <c r="Q196" s="11"/>
      <c r="S196" s="2"/>
      <c r="T196" s="3"/>
      <c r="U196" s="3"/>
      <c r="V196" s="3"/>
      <c r="W196" s="3"/>
      <c r="X196" s="3"/>
      <c r="Y196" s="3"/>
      <c r="Z196" s="3"/>
      <c r="AA196" s="3"/>
      <c r="AB196" s="3"/>
      <c r="AC196" s="2"/>
    </row>
    <row r="197" spans="7:29" ht="13.5">
      <c r="G197" s="16"/>
      <c r="H197" s="17"/>
      <c r="I197" s="17"/>
      <c r="J197" s="17"/>
      <c r="K197" s="17"/>
      <c r="L197" s="17"/>
      <c r="M197" s="17"/>
      <c r="N197" s="17"/>
      <c r="O197" s="17"/>
      <c r="P197" s="17"/>
      <c r="Q197" s="18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9" ht="21">
      <c r="G199" s="23" t="s">
        <v>18</v>
      </c>
    </row>
    <row r="201" spans="7:29" ht="13.5">
      <c r="G201" s="12"/>
      <c r="H201" s="13"/>
      <c r="I201" s="5"/>
      <c r="J201" s="5"/>
      <c r="K201" s="5"/>
      <c r="L201" s="5"/>
      <c r="M201" s="5"/>
      <c r="N201" s="5"/>
      <c r="O201" s="5"/>
      <c r="P201" s="5"/>
      <c r="Q201" s="14"/>
      <c r="S201" s="12"/>
      <c r="T201" s="13"/>
      <c r="U201" s="5"/>
      <c r="V201" s="5"/>
      <c r="W201" s="5"/>
      <c r="X201" s="5"/>
      <c r="Y201" s="5"/>
      <c r="Z201" s="5"/>
      <c r="AA201" s="5"/>
      <c r="AB201" s="5"/>
      <c r="AC201" s="14"/>
    </row>
    <row r="202" spans="7:29" ht="13.5">
      <c r="G202" s="15" t="s">
        <v>0</v>
      </c>
      <c r="H202" s="9">
        <v>19</v>
      </c>
      <c r="I202" s="2"/>
      <c r="J202" s="2"/>
      <c r="K202" s="2"/>
      <c r="L202" s="2"/>
      <c r="M202" s="2"/>
      <c r="N202" s="2"/>
      <c r="O202" s="2" t="s">
        <v>0</v>
      </c>
      <c r="P202" s="9">
        <v>22</v>
      </c>
      <c r="Q202" s="11"/>
      <c r="S202" s="15" t="s">
        <v>0</v>
      </c>
      <c r="T202" s="9">
        <v>20</v>
      </c>
      <c r="U202" s="2"/>
      <c r="V202" s="2"/>
      <c r="W202" s="2"/>
      <c r="X202" s="2"/>
      <c r="Y202" s="2"/>
      <c r="Z202" s="2"/>
      <c r="AA202" s="2" t="s">
        <v>0</v>
      </c>
      <c r="AB202" s="9">
        <v>21</v>
      </c>
      <c r="AC202" s="11"/>
    </row>
    <row r="203" spans="7:29" ht="13.5">
      <c r="G203" s="10"/>
      <c r="H203" s="3"/>
      <c r="I203" s="3"/>
      <c r="J203" s="19"/>
      <c r="K203" s="3">
        <v>13</v>
      </c>
      <c r="L203" s="3" t="s">
        <v>2</v>
      </c>
      <c r="M203" s="3">
        <v>11</v>
      </c>
      <c r="N203" s="20"/>
      <c r="O203" s="3"/>
      <c r="P203" s="3"/>
      <c r="Q203" s="11"/>
      <c r="S203" s="10"/>
      <c r="T203" s="3"/>
      <c r="U203" s="3"/>
      <c r="V203" s="19"/>
      <c r="W203" s="3">
        <v>9</v>
      </c>
      <c r="X203" s="3" t="s">
        <v>2</v>
      </c>
      <c r="Y203" s="3">
        <v>11</v>
      </c>
      <c r="Z203" s="20"/>
      <c r="AA203" s="3"/>
      <c r="AB203" s="3"/>
      <c r="AC203" s="11"/>
    </row>
    <row r="204" spans="7:29" ht="13.5">
      <c r="G204" s="10"/>
      <c r="H204" s="3"/>
      <c r="I204" s="3"/>
      <c r="J204" s="21"/>
      <c r="K204" s="3">
        <v>3</v>
      </c>
      <c r="L204" s="3" t="s">
        <v>2</v>
      </c>
      <c r="M204" s="3">
        <v>11</v>
      </c>
      <c r="N204" s="1"/>
      <c r="O204" s="3"/>
      <c r="P204" s="3"/>
      <c r="Q204" s="11"/>
      <c r="S204" s="10"/>
      <c r="T204" s="3"/>
      <c r="U204" s="3"/>
      <c r="V204" s="21"/>
      <c r="W204" s="3">
        <v>0</v>
      </c>
      <c r="X204" s="3" t="s">
        <v>2</v>
      </c>
      <c r="Y204" s="3">
        <v>11</v>
      </c>
      <c r="Z204" s="1"/>
      <c r="AA204" s="3"/>
      <c r="AB204" s="3"/>
      <c r="AC204" s="11"/>
    </row>
    <row r="205" spans="7:29" ht="13.5">
      <c r="G205" s="10"/>
      <c r="H205" s="3" t="str">
        <f>VLOOKUP(H202,$A$6:$D$39,3)</f>
        <v>藤木　祥二</v>
      </c>
      <c r="I205" s="3">
        <f>IF(K203&gt;M203,1,0)+IF(K204&gt;M204,1,0)+IF(K205&gt;M205,1,0)+IF(K206&gt;M206,1,0)+IF(K207&gt;M207,1,0)</f>
        <v>1</v>
      </c>
      <c r="J205" s="21"/>
      <c r="K205" s="3">
        <v>7</v>
      </c>
      <c r="L205" s="3" t="s">
        <v>2</v>
      </c>
      <c r="M205" s="3">
        <v>11</v>
      </c>
      <c r="N205" s="1"/>
      <c r="O205" s="3">
        <f>IF(K203&lt;M203,1,0)+IF(K204&lt;M204,1,0)+IF(K205&lt;M205,1,0)+IF(K206&lt;M206,1,0)+IF(K207&lt;M207,1,0)</f>
        <v>3</v>
      </c>
      <c r="P205" s="3" t="str">
        <f>VLOOKUP(P202,$A$6:$D$39,3)</f>
        <v>大島　祐哉</v>
      </c>
      <c r="Q205" s="11"/>
      <c r="S205" s="10"/>
      <c r="T205" s="3" t="str">
        <f>VLOOKUP(T202,$A$6:$D$39,3)</f>
        <v>林　正偉</v>
      </c>
      <c r="U205" s="3">
        <f>IF(W203&gt;Y203,1,0)+IF(W204&gt;Y204,1,0)+IF(W205&gt;Y205,1,0)+IF(W206&gt;Y206,1,0)+IF(W207&gt;Y207,1,0)</f>
        <v>0</v>
      </c>
      <c r="V205" s="21"/>
      <c r="W205" s="3">
        <v>2</v>
      </c>
      <c r="X205" s="3" t="s">
        <v>2</v>
      </c>
      <c r="Y205" s="3">
        <v>11</v>
      </c>
      <c r="Z205" s="1"/>
      <c r="AA205" s="3">
        <f>IF(W203&lt;Y203,1,0)+IF(W204&lt;Y204,1,0)+IF(W205&lt;Y205,1,0)+IF(W206&lt;Y206,1,0)+IF(W207&lt;Y207,1,0)</f>
        <v>3</v>
      </c>
      <c r="AB205" s="3" t="str">
        <f>VLOOKUP(AB202,$A$6:$D$39,3)</f>
        <v>松下　海輝</v>
      </c>
      <c r="AC205" s="11"/>
    </row>
    <row r="206" spans="7:29" ht="13.5">
      <c r="G206" s="10"/>
      <c r="H206" s="3"/>
      <c r="I206" s="3"/>
      <c r="J206" s="21"/>
      <c r="K206" s="3">
        <v>2</v>
      </c>
      <c r="L206" s="3" t="s">
        <v>2</v>
      </c>
      <c r="M206" s="3">
        <v>11</v>
      </c>
      <c r="N206" s="1"/>
      <c r="O206" s="3"/>
      <c r="P206" s="3"/>
      <c r="Q206" s="11"/>
      <c r="S206" s="10"/>
      <c r="T206" s="3"/>
      <c r="U206" s="3"/>
      <c r="V206" s="21"/>
      <c r="W206" s="3"/>
      <c r="X206" s="3" t="s">
        <v>2</v>
      </c>
      <c r="Y206" s="3"/>
      <c r="Z206" s="1"/>
      <c r="AA206" s="3"/>
      <c r="AB206" s="3"/>
      <c r="AC206" s="11"/>
    </row>
    <row r="207" spans="7:29" ht="13.5">
      <c r="G207" s="10"/>
      <c r="H207" s="3" t="str">
        <f>VLOOKUP(H202,$A$6:$D$39,4)</f>
        <v>（中央大）</v>
      </c>
      <c r="I207" s="3"/>
      <c r="J207" s="20"/>
      <c r="K207" s="3"/>
      <c r="L207" s="3" t="s">
        <v>2</v>
      </c>
      <c r="M207" s="3"/>
      <c r="N207" s="19"/>
      <c r="O207" s="3"/>
      <c r="P207" s="3" t="str">
        <f>VLOOKUP(P202,$A$6:$D$39,4)</f>
        <v>（早稲田大）</v>
      </c>
      <c r="Q207" s="11"/>
      <c r="S207" s="10"/>
      <c r="T207" s="3" t="str">
        <f>VLOOKUP(T202,$A$6:$D$39,4)</f>
        <v>（大阪経済法科大）</v>
      </c>
      <c r="U207" s="3"/>
      <c r="V207" s="20"/>
      <c r="W207" s="3"/>
      <c r="X207" s="3" t="s">
        <v>2</v>
      </c>
      <c r="Y207" s="3"/>
      <c r="Z207" s="19"/>
      <c r="AA207" s="3"/>
      <c r="AB207" s="3" t="str">
        <f>VLOOKUP(AB202,$A$6:$D$39,4)</f>
        <v>（明治大）</v>
      </c>
      <c r="AC207" s="11"/>
    </row>
    <row r="208" spans="7:29" ht="13.5">
      <c r="G208" s="16"/>
      <c r="H208" s="17"/>
      <c r="I208" s="17"/>
      <c r="J208" s="17"/>
      <c r="K208" s="17"/>
      <c r="L208" s="17"/>
      <c r="M208" s="17"/>
      <c r="N208" s="17"/>
      <c r="O208" s="17"/>
      <c r="P208" s="17"/>
      <c r="Q208" s="18"/>
      <c r="S208" s="16"/>
      <c r="T208" s="17"/>
      <c r="U208" s="17"/>
      <c r="V208" s="17"/>
      <c r="W208" s="17"/>
      <c r="X208" s="17"/>
      <c r="Y208" s="17"/>
      <c r="Z208" s="17"/>
      <c r="AA208" s="17"/>
      <c r="AB208" s="17"/>
      <c r="AC208" s="18"/>
    </row>
    <row r="209" spans="7:29" ht="13.5">
      <c r="G209" s="12"/>
      <c r="H209" s="13"/>
      <c r="I209" s="5"/>
      <c r="J209" s="5"/>
      <c r="K209" s="5"/>
      <c r="L209" s="5"/>
      <c r="M209" s="5"/>
      <c r="N209" s="5"/>
      <c r="O209" s="5"/>
      <c r="P209" s="5"/>
      <c r="Q209" s="14"/>
      <c r="S209" s="12"/>
      <c r="T209" s="13"/>
      <c r="U209" s="5"/>
      <c r="V209" s="5"/>
      <c r="W209" s="5"/>
      <c r="X209" s="5"/>
      <c r="Y209" s="5"/>
      <c r="Z209" s="5"/>
      <c r="AA209" s="5"/>
      <c r="AB209" s="5"/>
      <c r="AC209" s="14"/>
    </row>
    <row r="210" spans="7:29" ht="13.5">
      <c r="G210" s="15" t="s">
        <v>0</v>
      </c>
      <c r="H210" s="9">
        <v>19</v>
      </c>
      <c r="I210" s="2"/>
      <c r="J210" s="2"/>
      <c r="K210" s="2"/>
      <c r="L210" s="2"/>
      <c r="M210" s="2"/>
      <c r="N210" s="2"/>
      <c r="O210" s="2" t="s">
        <v>0</v>
      </c>
      <c r="P210" s="9">
        <v>21</v>
      </c>
      <c r="Q210" s="11"/>
      <c r="S210" s="15" t="s">
        <v>0</v>
      </c>
      <c r="T210" s="9">
        <v>20</v>
      </c>
      <c r="U210" s="2"/>
      <c r="V210" s="2"/>
      <c r="W210" s="2"/>
      <c r="X210" s="2"/>
      <c r="Y210" s="2"/>
      <c r="Z210" s="2"/>
      <c r="AA210" s="2" t="s">
        <v>0</v>
      </c>
      <c r="AB210" s="9">
        <v>22</v>
      </c>
      <c r="AC210" s="11"/>
    </row>
    <row r="211" spans="7:29" ht="13.5">
      <c r="G211" s="10"/>
      <c r="H211" s="3"/>
      <c r="I211" s="3"/>
      <c r="J211" s="19"/>
      <c r="K211" s="3">
        <v>10</v>
      </c>
      <c r="L211" s="3" t="s">
        <v>2</v>
      </c>
      <c r="M211" s="3">
        <v>12</v>
      </c>
      <c r="N211" s="20"/>
      <c r="O211" s="3"/>
      <c r="P211" s="3"/>
      <c r="Q211" s="11"/>
      <c r="S211" s="10"/>
      <c r="T211" s="3"/>
      <c r="U211" s="3"/>
      <c r="V211" s="19"/>
      <c r="W211" s="3">
        <v>9</v>
      </c>
      <c r="X211" s="3" t="s">
        <v>2</v>
      </c>
      <c r="Y211" s="3">
        <v>11</v>
      </c>
      <c r="Z211" s="20"/>
      <c r="AA211" s="3"/>
      <c r="AB211" s="3"/>
      <c r="AC211" s="11"/>
    </row>
    <row r="212" spans="7:29" ht="13.5">
      <c r="G212" s="10"/>
      <c r="H212" s="3"/>
      <c r="I212" s="3"/>
      <c r="J212" s="21"/>
      <c r="K212" s="3">
        <v>10</v>
      </c>
      <c r="L212" s="3" t="s">
        <v>2</v>
      </c>
      <c r="M212" s="3">
        <v>12</v>
      </c>
      <c r="N212" s="1"/>
      <c r="O212" s="3"/>
      <c r="P212" s="3"/>
      <c r="Q212" s="11"/>
      <c r="S212" s="10"/>
      <c r="T212" s="3"/>
      <c r="U212" s="3"/>
      <c r="V212" s="21"/>
      <c r="W212" s="3">
        <v>8</v>
      </c>
      <c r="X212" s="3" t="s">
        <v>2</v>
      </c>
      <c r="Y212" s="3">
        <v>11</v>
      </c>
      <c r="Z212" s="1"/>
      <c r="AA212" s="3"/>
      <c r="AB212" s="3"/>
      <c r="AC212" s="11"/>
    </row>
    <row r="213" spans="7:29" ht="13.5">
      <c r="G213" s="10"/>
      <c r="H213" s="3" t="str">
        <f>VLOOKUP(H210,$A$6:$D$39,3)</f>
        <v>藤木　祥二</v>
      </c>
      <c r="I213" s="3">
        <f>IF(K211&gt;M211,1,0)+IF(K212&gt;M212,1,0)+IF(K213&gt;M213,1,0)+IF(K214&gt;M214,1,0)+IF(K215&gt;M215,1,0)</f>
        <v>1</v>
      </c>
      <c r="J213" s="21"/>
      <c r="K213" s="3">
        <v>11</v>
      </c>
      <c r="L213" s="3" t="s">
        <v>2</v>
      </c>
      <c r="M213" s="3">
        <v>5</v>
      </c>
      <c r="N213" s="1"/>
      <c r="O213" s="3">
        <f>IF(K211&lt;M211,1,0)+IF(K212&lt;M212,1,0)+IF(K213&lt;M213,1,0)+IF(K214&lt;M214,1,0)+IF(K215&lt;M215,1,0)</f>
        <v>3</v>
      </c>
      <c r="P213" s="3" t="str">
        <f>VLOOKUP(P210,$A$6:$D$39,3)</f>
        <v>松下　海輝</v>
      </c>
      <c r="Q213" s="11"/>
      <c r="S213" s="10"/>
      <c r="T213" s="3" t="str">
        <f>VLOOKUP(T210,$A$6:$D$39,3)</f>
        <v>林　正偉</v>
      </c>
      <c r="U213" s="3">
        <f>IF(W211&gt;Y211,1,0)+IF(W212&gt;Y212,1,0)+IF(W213&gt;Y213,1,0)+IF(W214&gt;Y214,1,0)+IF(W215&gt;Y215,1,0)</f>
        <v>0</v>
      </c>
      <c r="V213" s="21"/>
      <c r="W213" s="3">
        <v>8</v>
      </c>
      <c r="X213" s="3" t="s">
        <v>2</v>
      </c>
      <c r="Y213" s="3">
        <v>11</v>
      </c>
      <c r="Z213" s="1"/>
      <c r="AA213" s="3">
        <f>IF(W211&lt;Y211,1,0)+IF(W212&lt;Y212,1,0)+IF(W213&lt;Y213,1,0)+IF(W214&lt;Y214,1,0)+IF(W215&lt;Y215,1,0)</f>
        <v>3</v>
      </c>
      <c r="AB213" s="3" t="str">
        <f>VLOOKUP(AB210,$A$6:$D$39,3)</f>
        <v>大島　祐哉</v>
      </c>
      <c r="AC213" s="11"/>
    </row>
    <row r="214" spans="7:29" ht="13.5">
      <c r="G214" s="10"/>
      <c r="H214" s="3"/>
      <c r="I214" s="3"/>
      <c r="J214" s="21"/>
      <c r="K214" s="3">
        <v>3</v>
      </c>
      <c r="L214" s="3" t="s">
        <v>2</v>
      </c>
      <c r="M214" s="3">
        <v>11</v>
      </c>
      <c r="N214" s="1"/>
      <c r="O214" s="3"/>
      <c r="P214" s="3"/>
      <c r="Q214" s="11"/>
      <c r="S214" s="10"/>
      <c r="T214" s="3"/>
      <c r="U214" s="3"/>
      <c r="V214" s="21"/>
      <c r="W214" s="3"/>
      <c r="X214" s="3" t="s">
        <v>2</v>
      </c>
      <c r="Y214" s="3"/>
      <c r="Z214" s="1"/>
      <c r="AA214" s="3"/>
      <c r="AB214" s="3"/>
      <c r="AC214" s="11"/>
    </row>
    <row r="215" spans="7:29" ht="13.5">
      <c r="G215" s="10"/>
      <c r="H215" s="3" t="str">
        <f>VLOOKUP(H210,$A$6:$D$39,4)</f>
        <v>（中央大）</v>
      </c>
      <c r="I215" s="3"/>
      <c r="J215" s="20"/>
      <c r="K215" s="3"/>
      <c r="L215" s="3" t="s">
        <v>2</v>
      </c>
      <c r="M215" s="3"/>
      <c r="N215" s="19"/>
      <c r="O215" s="3"/>
      <c r="P215" s="3" t="str">
        <f>VLOOKUP(P210,$A$6:$D$39,4)</f>
        <v>（明治大）</v>
      </c>
      <c r="Q215" s="11"/>
      <c r="S215" s="10"/>
      <c r="T215" s="3" t="str">
        <f>VLOOKUP(T210,$A$6:$D$39,4)</f>
        <v>（大阪経済法科大）</v>
      </c>
      <c r="U215" s="3"/>
      <c r="V215" s="20"/>
      <c r="W215" s="3"/>
      <c r="X215" s="3" t="s">
        <v>2</v>
      </c>
      <c r="Y215" s="3"/>
      <c r="Z215" s="19"/>
      <c r="AA215" s="3"/>
      <c r="AB215" s="3" t="str">
        <f>VLOOKUP(AB210,$A$6:$D$39,4)</f>
        <v>（早稲田大）</v>
      </c>
      <c r="AC215" s="11"/>
    </row>
    <row r="216" spans="7:29" ht="13.5">
      <c r="G216" s="16"/>
      <c r="H216" s="17"/>
      <c r="I216" s="17"/>
      <c r="J216" s="17"/>
      <c r="K216" s="17"/>
      <c r="L216" s="17"/>
      <c r="M216" s="17"/>
      <c r="N216" s="17"/>
      <c r="O216" s="17"/>
      <c r="P216" s="17"/>
      <c r="Q216" s="18"/>
      <c r="S216" s="16"/>
      <c r="T216" s="17"/>
      <c r="U216" s="17"/>
      <c r="V216" s="17"/>
      <c r="W216" s="17"/>
      <c r="X216" s="17"/>
      <c r="Y216" s="17"/>
      <c r="Z216" s="17"/>
      <c r="AA216" s="17"/>
      <c r="AB216" s="17"/>
      <c r="AC216" s="18"/>
    </row>
    <row r="217" spans="7:29" ht="13.5">
      <c r="G217" s="12"/>
      <c r="H217" s="13"/>
      <c r="I217" s="5"/>
      <c r="J217" s="5"/>
      <c r="K217" s="5"/>
      <c r="L217" s="5"/>
      <c r="M217" s="5"/>
      <c r="N217" s="5"/>
      <c r="O217" s="5"/>
      <c r="P217" s="5"/>
      <c r="Q217" s="14"/>
      <c r="S217" s="12"/>
      <c r="T217" s="13"/>
      <c r="U217" s="5"/>
      <c r="V217" s="5"/>
      <c r="W217" s="5"/>
      <c r="X217" s="5"/>
      <c r="Y217" s="5"/>
      <c r="Z217" s="5"/>
      <c r="AA217" s="5"/>
      <c r="AB217" s="5"/>
      <c r="AC217" s="14"/>
    </row>
    <row r="218" spans="7:29" ht="13.5">
      <c r="G218" s="15" t="s">
        <v>0</v>
      </c>
      <c r="H218" s="9">
        <v>19</v>
      </c>
      <c r="I218" s="2"/>
      <c r="J218" s="2"/>
      <c r="K218" s="2"/>
      <c r="L218" s="2"/>
      <c r="M218" s="2"/>
      <c r="N218" s="2"/>
      <c r="O218" s="2" t="s">
        <v>0</v>
      </c>
      <c r="P218" s="9">
        <v>20</v>
      </c>
      <c r="Q218" s="11"/>
      <c r="S218" s="15" t="s">
        <v>0</v>
      </c>
      <c r="T218" s="9">
        <v>21</v>
      </c>
      <c r="U218" s="2"/>
      <c r="V218" s="2"/>
      <c r="W218" s="2"/>
      <c r="X218" s="2"/>
      <c r="Y218" s="2"/>
      <c r="Z218" s="2"/>
      <c r="AA218" s="2" t="s">
        <v>0</v>
      </c>
      <c r="AB218" s="9">
        <v>22</v>
      </c>
      <c r="AC218" s="11"/>
    </row>
    <row r="219" spans="7:29" ht="13.5">
      <c r="G219" s="10"/>
      <c r="H219" s="3"/>
      <c r="I219" s="3"/>
      <c r="J219" s="19"/>
      <c r="K219" s="3">
        <v>12</v>
      </c>
      <c r="L219" s="3" t="s">
        <v>2</v>
      </c>
      <c r="M219" s="3">
        <v>10</v>
      </c>
      <c r="N219" s="20"/>
      <c r="O219" s="3"/>
      <c r="P219" s="3"/>
      <c r="Q219" s="11"/>
      <c r="S219" s="10"/>
      <c r="T219" s="3"/>
      <c r="U219" s="3"/>
      <c r="V219" s="19"/>
      <c r="W219" s="3">
        <v>11</v>
      </c>
      <c r="X219" s="3" t="s">
        <v>2</v>
      </c>
      <c r="Y219" s="3">
        <v>6</v>
      </c>
      <c r="Z219" s="20"/>
      <c r="AA219" s="3"/>
      <c r="AB219" s="3"/>
      <c r="AC219" s="11"/>
    </row>
    <row r="220" spans="7:29" ht="13.5">
      <c r="G220" s="10"/>
      <c r="H220" s="3"/>
      <c r="I220" s="3"/>
      <c r="J220" s="21"/>
      <c r="K220" s="3">
        <v>11</v>
      </c>
      <c r="L220" s="3" t="s">
        <v>2</v>
      </c>
      <c r="M220" s="3">
        <v>7</v>
      </c>
      <c r="N220" s="1"/>
      <c r="O220" s="3"/>
      <c r="P220" s="3"/>
      <c r="Q220" s="11"/>
      <c r="S220" s="10"/>
      <c r="T220" s="3"/>
      <c r="U220" s="3"/>
      <c r="V220" s="21"/>
      <c r="W220" s="3">
        <v>12</v>
      </c>
      <c r="X220" s="3" t="s">
        <v>2</v>
      </c>
      <c r="Y220" s="3">
        <v>10</v>
      </c>
      <c r="Z220" s="1"/>
      <c r="AA220" s="3"/>
      <c r="AB220" s="3"/>
      <c r="AC220" s="11"/>
    </row>
    <row r="221" spans="7:29" ht="13.5">
      <c r="G221" s="10"/>
      <c r="H221" s="3" t="str">
        <f>VLOOKUP(H218,$A$6:$D$39,3)</f>
        <v>藤木　祥二</v>
      </c>
      <c r="I221" s="3">
        <f>IF(K219&gt;M219,1,0)+IF(K220&gt;M220,1,0)+IF(K221&gt;M221,1,0)+IF(K222&gt;M222,1,0)+IF(K223&gt;M223,1,0)</f>
        <v>3</v>
      </c>
      <c r="J221" s="21"/>
      <c r="K221" s="3">
        <v>13</v>
      </c>
      <c r="L221" s="3" t="s">
        <v>2</v>
      </c>
      <c r="M221" s="3">
        <v>11</v>
      </c>
      <c r="N221" s="1"/>
      <c r="O221" s="3">
        <f>IF(K219&lt;M219,1,0)+IF(K220&lt;M220,1,0)+IF(K221&lt;M221,1,0)+IF(K222&lt;M222,1,0)+IF(K223&lt;M223,1,0)</f>
        <v>0</v>
      </c>
      <c r="P221" s="3" t="str">
        <f>VLOOKUP(P218,$A$6:$D$39,3)</f>
        <v>林　正偉</v>
      </c>
      <c r="Q221" s="11"/>
      <c r="S221" s="10"/>
      <c r="T221" s="3" t="str">
        <f>VLOOKUP(T218,$A$6:$D$39,3)</f>
        <v>松下　海輝</v>
      </c>
      <c r="U221" s="3">
        <f>IF(W219&gt;Y219,1,0)+IF(W220&gt;Y220,1,0)+IF(W221&gt;Y221,1,0)+IF(W222&gt;Y222,1,0)+IF(W223&gt;Y223,1,0)</f>
        <v>3</v>
      </c>
      <c r="V221" s="21"/>
      <c r="W221" s="3">
        <v>11</v>
      </c>
      <c r="X221" s="3" t="s">
        <v>2</v>
      </c>
      <c r="Y221" s="3">
        <v>5</v>
      </c>
      <c r="Z221" s="1"/>
      <c r="AA221" s="3">
        <f>IF(W219&lt;Y219,1,0)+IF(W220&lt;Y220,1,0)+IF(W221&lt;Y221,1,0)+IF(W222&lt;Y222,1,0)+IF(W223&lt;Y223,1,0)</f>
        <v>0</v>
      </c>
      <c r="AB221" s="3" t="str">
        <f>VLOOKUP(AB218,$A$6:$D$39,3)</f>
        <v>大島　祐哉</v>
      </c>
      <c r="AC221" s="11"/>
    </row>
    <row r="222" spans="7:29" ht="13.5">
      <c r="G222" s="10"/>
      <c r="H222" s="3"/>
      <c r="I222" s="3"/>
      <c r="J222" s="21"/>
      <c r="K222" s="3"/>
      <c r="L222" s="3" t="s">
        <v>2</v>
      </c>
      <c r="M222" s="3"/>
      <c r="N222" s="1"/>
      <c r="O222" s="3"/>
      <c r="P222" s="3"/>
      <c r="Q222" s="11"/>
      <c r="S222" s="10"/>
      <c r="T222" s="3"/>
      <c r="U222" s="3"/>
      <c r="V222" s="21"/>
      <c r="W222" s="3"/>
      <c r="X222" s="3" t="s">
        <v>2</v>
      </c>
      <c r="Y222" s="3"/>
      <c r="Z222" s="1"/>
      <c r="AA222" s="3"/>
      <c r="AB222" s="3"/>
      <c r="AC222" s="11"/>
    </row>
    <row r="223" spans="7:29" ht="13.5">
      <c r="G223" s="10"/>
      <c r="H223" s="3" t="str">
        <f>VLOOKUP(H218,$A$6:$D$39,4)</f>
        <v>（中央大）</v>
      </c>
      <c r="I223" s="3"/>
      <c r="J223" s="20"/>
      <c r="K223" s="3"/>
      <c r="L223" s="3" t="s">
        <v>2</v>
      </c>
      <c r="M223" s="3"/>
      <c r="N223" s="19"/>
      <c r="O223" s="3"/>
      <c r="P223" s="3" t="str">
        <f>VLOOKUP(P218,$A$6:$D$39,4)</f>
        <v>（大阪経済法科大）</v>
      </c>
      <c r="Q223" s="11"/>
      <c r="S223" s="10"/>
      <c r="T223" s="3" t="str">
        <f>VLOOKUP(T218,$A$6:$D$39,4)</f>
        <v>（明治大）</v>
      </c>
      <c r="U223" s="3"/>
      <c r="V223" s="20"/>
      <c r="W223" s="3"/>
      <c r="X223" s="3" t="s">
        <v>2</v>
      </c>
      <c r="Y223" s="3"/>
      <c r="Z223" s="19"/>
      <c r="AA223" s="3"/>
      <c r="AB223" s="3" t="str">
        <f>VLOOKUP(AB218,$A$6:$D$39,4)</f>
        <v>（早稲田大）</v>
      </c>
      <c r="AC223" s="11"/>
    </row>
    <row r="224" spans="7:29" ht="13.5">
      <c r="G224" s="16"/>
      <c r="H224" s="17"/>
      <c r="I224" s="17"/>
      <c r="J224" s="17"/>
      <c r="K224" s="17"/>
      <c r="L224" s="17"/>
      <c r="M224" s="17"/>
      <c r="N224" s="17"/>
      <c r="O224" s="17"/>
      <c r="P224" s="17"/>
      <c r="Q224" s="18"/>
      <c r="S224" s="16"/>
      <c r="T224" s="17"/>
      <c r="U224" s="17"/>
      <c r="V224" s="17"/>
      <c r="W224" s="17"/>
      <c r="X224" s="17"/>
      <c r="Y224" s="17"/>
      <c r="Z224" s="17"/>
      <c r="AA224" s="17"/>
      <c r="AB224" s="17"/>
      <c r="AC224" s="18"/>
    </row>
    <row r="226" ht="21">
      <c r="G226" s="23" t="s">
        <v>19</v>
      </c>
    </row>
    <row r="228" spans="7:29" ht="13.5">
      <c r="G228" s="12"/>
      <c r="H228" s="13"/>
      <c r="I228" s="5"/>
      <c r="J228" s="5"/>
      <c r="K228" s="5"/>
      <c r="L228" s="5"/>
      <c r="M228" s="5"/>
      <c r="N228" s="5"/>
      <c r="O228" s="5"/>
      <c r="P228" s="5"/>
      <c r="Q228" s="14"/>
      <c r="S228" s="12"/>
      <c r="T228" s="13"/>
      <c r="U228" s="5"/>
      <c r="V228" s="5"/>
      <c r="W228" s="5"/>
      <c r="X228" s="5"/>
      <c r="Y228" s="5"/>
      <c r="Z228" s="5"/>
      <c r="AA228" s="5"/>
      <c r="AB228" s="5"/>
      <c r="AC228" s="14"/>
    </row>
    <row r="229" spans="7:29" ht="13.5">
      <c r="G229" s="15" t="s">
        <v>0</v>
      </c>
      <c r="H229" s="9">
        <v>23</v>
      </c>
      <c r="I229" s="2"/>
      <c r="J229" s="2"/>
      <c r="K229" s="2"/>
      <c r="L229" s="2"/>
      <c r="M229" s="2"/>
      <c r="N229" s="2"/>
      <c r="O229" s="2" t="s">
        <v>0</v>
      </c>
      <c r="P229" s="9">
        <v>26</v>
      </c>
      <c r="Q229" s="11"/>
      <c r="S229" s="15" t="s">
        <v>0</v>
      </c>
      <c r="T229" s="9">
        <v>24</v>
      </c>
      <c r="U229" s="2"/>
      <c r="V229" s="2"/>
      <c r="W229" s="2"/>
      <c r="X229" s="2"/>
      <c r="Y229" s="2"/>
      <c r="Z229" s="2"/>
      <c r="AA229" s="2" t="s">
        <v>0</v>
      </c>
      <c r="AB229" s="9">
        <v>25</v>
      </c>
      <c r="AC229" s="11"/>
    </row>
    <row r="230" spans="7:29" ht="13.5">
      <c r="G230" s="10"/>
      <c r="H230" s="3"/>
      <c r="I230" s="3"/>
      <c r="J230" s="19"/>
      <c r="K230" s="3">
        <v>3</v>
      </c>
      <c r="L230" s="3" t="s">
        <v>2</v>
      </c>
      <c r="M230" s="3">
        <v>11</v>
      </c>
      <c r="N230" s="20"/>
      <c r="O230" s="3"/>
      <c r="P230" s="3"/>
      <c r="Q230" s="11"/>
      <c r="S230" s="10"/>
      <c r="T230" s="3"/>
      <c r="U230" s="3"/>
      <c r="V230" s="19"/>
      <c r="W230" s="3">
        <v>11</v>
      </c>
      <c r="X230" s="3" t="s">
        <v>2</v>
      </c>
      <c r="Y230" s="3">
        <v>8</v>
      </c>
      <c r="Z230" s="20"/>
      <c r="AA230" s="3"/>
      <c r="AB230" s="3"/>
      <c r="AC230" s="11"/>
    </row>
    <row r="231" spans="7:29" ht="13.5">
      <c r="G231" s="10"/>
      <c r="H231" s="3"/>
      <c r="I231" s="3"/>
      <c r="J231" s="21"/>
      <c r="K231" s="3">
        <v>10</v>
      </c>
      <c r="L231" s="3" t="s">
        <v>2</v>
      </c>
      <c r="M231" s="3">
        <v>12</v>
      </c>
      <c r="N231" s="1"/>
      <c r="O231" s="3"/>
      <c r="P231" s="3"/>
      <c r="Q231" s="11"/>
      <c r="S231" s="10"/>
      <c r="T231" s="3"/>
      <c r="U231" s="3"/>
      <c r="V231" s="21"/>
      <c r="W231" s="3">
        <v>11</v>
      </c>
      <c r="X231" s="3" t="s">
        <v>2</v>
      </c>
      <c r="Y231" s="3">
        <v>6</v>
      </c>
      <c r="Z231" s="1"/>
      <c r="AA231" s="3"/>
      <c r="AB231" s="3"/>
      <c r="AC231" s="11"/>
    </row>
    <row r="232" spans="7:29" ht="13.5">
      <c r="G232" s="10"/>
      <c r="H232" s="3" t="str">
        <f>VLOOKUP(H229,$A$6:$D$39,3)</f>
        <v>池田　忠功</v>
      </c>
      <c r="I232" s="3">
        <f>IF(K230&gt;M230,1,0)+IF(K231&gt;M231,1,0)+IF(K232&gt;M232,1,0)+IF(K233&gt;M233,1,0)+IF(K234&gt;M234,1,0)</f>
        <v>0</v>
      </c>
      <c r="J232" s="21"/>
      <c r="K232" s="3">
        <v>7</v>
      </c>
      <c r="L232" s="3" t="s">
        <v>2</v>
      </c>
      <c r="M232" s="3">
        <v>11</v>
      </c>
      <c r="N232" s="1"/>
      <c r="O232" s="3">
        <f>IF(K230&lt;M230,1,0)+IF(K231&lt;M231,1,0)+IF(K232&lt;M232,1,0)+IF(K233&lt;M233,1,0)+IF(K234&lt;M234,1,0)</f>
        <v>3</v>
      </c>
      <c r="P232" s="3" t="str">
        <f>VLOOKUP(P229,$A$6:$D$39,3)</f>
        <v>平野　友樹</v>
      </c>
      <c r="Q232" s="11"/>
      <c r="S232" s="10"/>
      <c r="T232" s="3" t="str">
        <f>VLOOKUP(T229,$A$6:$D$39,3)</f>
        <v>王　凱</v>
      </c>
      <c r="U232" s="3">
        <f>IF(W230&gt;Y230,1,0)+IF(W231&gt;Y231,1,0)+IF(W232&gt;Y232,1,0)+IF(W233&gt;Y233,1,0)+IF(W234&gt;Y234,1,0)</f>
        <v>3</v>
      </c>
      <c r="V232" s="21"/>
      <c r="W232" s="3">
        <v>11</v>
      </c>
      <c r="X232" s="3" t="s">
        <v>2</v>
      </c>
      <c r="Y232" s="3">
        <v>9</v>
      </c>
      <c r="Z232" s="1"/>
      <c r="AA232" s="3">
        <f>IF(W230&lt;Y230,1,0)+IF(W231&lt;Y231,1,0)+IF(W232&lt;Y232,1,0)+IF(W233&lt;Y233,1,0)+IF(W234&lt;Y234,1,0)</f>
        <v>0</v>
      </c>
      <c r="AB232" s="3" t="str">
        <f>VLOOKUP(AB229,$A$6:$D$39,3)</f>
        <v>後藤　卓也</v>
      </c>
      <c r="AC232" s="11"/>
    </row>
    <row r="233" spans="7:29" ht="13.5">
      <c r="G233" s="10"/>
      <c r="H233" s="3"/>
      <c r="I233" s="3"/>
      <c r="J233" s="21"/>
      <c r="K233" s="3"/>
      <c r="L233" s="3" t="s">
        <v>2</v>
      </c>
      <c r="M233" s="3"/>
      <c r="N233" s="1"/>
      <c r="O233" s="3"/>
      <c r="P233" s="3"/>
      <c r="Q233" s="11"/>
      <c r="S233" s="10"/>
      <c r="T233" s="3"/>
      <c r="U233" s="3"/>
      <c r="V233" s="21"/>
      <c r="W233" s="3"/>
      <c r="X233" s="3" t="s">
        <v>2</v>
      </c>
      <c r="Y233" s="3"/>
      <c r="Z233" s="1"/>
      <c r="AA233" s="3"/>
      <c r="AB233" s="3"/>
      <c r="AC233" s="11"/>
    </row>
    <row r="234" spans="7:29" ht="13.5">
      <c r="G234" s="10"/>
      <c r="H234" s="3" t="str">
        <f>VLOOKUP(H229,$A$6:$D$39,4)</f>
        <v>（青森大）</v>
      </c>
      <c r="I234" s="3"/>
      <c r="J234" s="20"/>
      <c r="K234" s="3"/>
      <c r="L234" s="3" t="s">
        <v>2</v>
      </c>
      <c r="M234" s="3"/>
      <c r="N234" s="19"/>
      <c r="O234" s="3"/>
      <c r="P234" s="3" t="str">
        <f>VLOOKUP(P229,$A$6:$D$39,4)</f>
        <v>（明治大）</v>
      </c>
      <c r="Q234" s="11"/>
      <c r="S234" s="10"/>
      <c r="T234" s="3" t="str">
        <f>VLOOKUP(T229,$A$6:$D$39,4)</f>
        <v>（専修大）</v>
      </c>
      <c r="U234" s="3"/>
      <c r="V234" s="20"/>
      <c r="W234" s="3"/>
      <c r="X234" s="3" t="s">
        <v>2</v>
      </c>
      <c r="Y234" s="3"/>
      <c r="Z234" s="19"/>
      <c r="AA234" s="3"/>
      <c r="AB234" s="3" t="str">
        <f>VLOOKUP(AB229,$A$6:$D$39,4)</f>
        <v>（日本大）</v>
      </c>
      <c r="AC234" s="11"/>
    </row>
    <row r="235" spans="7:29" ht="13.5">
      <c r="G235" s="16"/>
      <c r="H235" s="17"/>
      <c r="I235" s="17"/>
      <c r="J235" s="17"/>
      <c r="K235" s="17"/>
      <c r="L235" s="17"/>
      <c r="M235" s="17"/>
      <c r="N235" s="17"/>
      <c r="O235" s="17"/>
      <c r="P235" s="17"/>
      <c r="Q235" s="18"/>
      <c r="S235" s="16"/>
      <c r="T235" s="17"/>
      <c r="U235" s="17"/>
      <c r="V235" s="17"/>
      <c r="W235" s="17"/>
      <c r="X235" s="17"/>
      <c r="Y235" s="17"/>
      <c r="Z235" s="17"/>
      <c r="AA235" s="17"/>
      <c r="AB235" s="17"/>
      <c r="AC235" s="18"/>
    </row>
    <row r="236" spans="7:29" ht="13.5">
      <c r="G236" s="12"/>
      <c r="H236" s="13"/>
      <c r="I236" s="5"/>
      <c r="J236" s="5"/>
      <c r="K236" s="5"/>
      <c r="L236" s="5"/>
      <c r="M236" s="5"/>
      <c r="N236" s="5"/>
      <c r="O236" s="5"/>
      <c r="P236" s="5"/>
      <c r="Q236" s="14"/>
      <c r="S236" s="12"/>
      <c r="T236" s="13"/>
      <c r="U236" s="5"/>
      <c r="V236" s="5"/>
      <c r="W236" s="5"/>
      <c r="X236" s="5"/>
      <c r="Y236" s="5"/>
      <c r="Z236" s="5"/>
      <c r="AA236" s="5"/>
      <c r="AB236" s="5"/>
      <c r="AC236" s="14"/>
    </row>
    <row r="237" spans="7:29" ht="13.5">
      <c r="G237" s="15" t="s">
        <v>0</v>
      </c>
      <c r="H237" s="9">
        <v>23</v>
      </c>
      <c r="I237" s="2"/>
      <c r="J237" s="2"/>
      <c r="K237" s="2"/>
      <c r="L237" s="2"/>
      <c r="M237" s="2"/>
      <c r="N237" s="2"/>
      <c r="O237" s="2" t="s">
        <v>0</v>
      </c>
      <c r="P237" s="9">
        <v>25</v>
      </c>
      <c r="Q237" s="11"/>
      <c r="S237" s="15" t="s">
        <v>0</v>
      </c>
      <c r="T237" s="9">
        <v>24</v>
      </c>
      <c r="U237" s="2"/>
      <c r="V237" s="2"/>
      <c r="W237" s="2"/>
      <c r="X237" s="2"/>
      <c r="Y237" s="2"/>
      <c r="Z237" s="2"/>
      <c r="AA237" s="2" t="s">
        <v>0</v>
      </c>
      <c r="AB237" s="9">
        <v>26</v>
      </c>
      <c r="AC237" s="11"/>
    </row>
    <row r="238" spans="7:29" ht="13.5">
      <c r="G238" s="10"/>
      <c r="H238" s="3"/>
      <c r="I238" s="3"/>
      <c r="J238" s="19"/>
      <c r="K238" s="3">
        <v>10</v>
      </c>
      <c r="L238" s="3" t="s">
        <v>2</v>
      </c>
      <c r="M238" s="3">
        <v>12</v>
      </c>
      <c r="N238" s="20"/>
      <c r="O238" s="3"/>
      <c r="P238" s="3"/>
      <c r="Q238" s="11"/>
      <c r="S238" s="10"/>
      <c r="T238" s="3"/>
      <c r="U238" s="3"/>
      <c r="V238" s="19"/>
      <c r="W238" s="3">
        <v>14</v>
      </c>
      <c r="X238" s="3" t="s">
        <v>2</v>
      </c>
      <c r="Y238" s="3">
        <v>12</v>
      </c>
      <c r="Z238" s="20"/>
      <c r="AA238" s="3"/>
      <c r="AB238" s="3"/>
      <c r="AC238" s="11"/>
    </row>
    <row r="239" spans="7:29" ht="13.5">
      <c r="G239" s="10"/>
      <c r="H239" s="3"/>
      <c r="I239" s="3"/>
      <c r="J239" s="21"/>
      <c r="K239" s="3">
        <v>7</v>
      </c>
      <c r="L239" s="3" t="s">
        <v>2</v>
      </c>
      <c r="M239" s="3">
        <v>11</v>
      </c>
      <c r="N239" s="1"/>
      <c r="O239" s="3"/>
      <c r="P239" s="3"/>
      <c r="Q239" s="11"/>
      <c r="S239" s="10"/>
      <c r="T239" s="3"/>
      <c r="U239" s="3"/>
      <c r="V239" s="21"/>
      <c r="W239" s="3">
        <v>7</v>
      </c>
      <c r="X239" s="3" t="s">
        <v>2</v>
      </c>
      <c r="Y239" s="3">
        <v>11</v>
      </c>
      <c r="Z239" s="1"/>
      <c r="AA239" s="3"/>
      <c r="AB239" s="3"/>
      <c r="AC239" s="11"/>
    </row>
    <row r="240" spans="7:29" ht="13.5">
      <c r="G240" s="10"/>
      <c r="H240" s="3" t="str">
        <f>VLOOKUP(H237,$A$6:$D$39,3)</f>
        <v>池田　忠功</v>
      </c>
      <c r="I240" s="3">
        <f>IF(K238&gt;M238,1,0)+IF(K239&gt;M239,1,0)+IF(K240&gt;M240,1,0)+IF(K241&gt;M241,1,0)+IF(K242&gt;M242,1,0)</f>
        <v>0</v>
      </c>
      <c r="J240" s="21"/>
      <c r="K240" s="3">
        <v>5</v>
      </c>
      <c r="L240" s="3" t="s">
        <v>2</v>
      </c>
      <c r="M240" s="3">
        <v>11</v>
      </c>
      <c r="N240" s="1"/>
      <c r="O240" s="3">
        <f>IF(K238&lt;M238,1,0)+IF(K239&lt;M239,1,0)+IF(K240&lt;M240,1,0)+IF(K241&lt;M241,1,0)+IF(K242&lt;M242,1,0)</f>
        <v>3</v>
      </c>
      <c r="P240" s="3" t="str">
        <f>VLOOKUP(P237,$A$6:$D$39,3)</f>
        <v>後藤　卓也</v>
      </c>
      <c r="Q240" s="11"/>
      <c r="S240" s="10"/>
      <c r="T240" s="3" t="str">
        <f>VLOOKUP(T237,$A$6:$D$39,3)</f>
        <v>王　凱</v>
      </c>
      <c r="U240" s="3">
        <f>IF(W238&gt;Y238,1,0)+IF(W239&gt;Y239,1,0)+IF(W240&gt;Y240,1,0)+IF(W241&gt;Y241,1,0)+IF(W242&gt;Y242,1,0)</f>
        <v>3</v>
      </c>
      <c r="V240" s="21"/>
      <c r="W240" s="3">
        <v>11</v>
      </c>
      <c r="X240" s="3" t="s">
        <v>2</v>
      </c>
      <c r="Y240" s="3">
        <v>6</v>
      </c>
      <c r="Z240" s="1"/>
      <c r="AA240" s="3">
        <f>IF(W238&lt;Y238,1,0)+IF(W239&lt;Y239,1,0)+IF(W240&lt;Y240,1,0)+IF(W241&lt;Y241,1,0)+IF(W242&lt;Y242,1,0)</f>
        <v>1</v>
      </c>
      <c r="AB240" s="3" t="str">
        <f>VLOOKUP(AB237,$A$6:$D$39,3)</f>
        <v>平野　友樹</v>
      </c>
      <c r="AC240" s="11"/>
    </row>
    <row r="241" spans="7:29" ht="13.5">
      <c r="G241" s="10"/>
      <c r="H241" s="3"/>
      <c r="I241" s="3"/>
      <c r="J241" s="21"/>
      <c r="K241" s="3"/>
      <c r="L241" s="3" t="s">
        <v>2</v>
      </c>
      <c r="M241" s="3"/>
      <c r="N241" s="1"/>
      <c r="O241" s="3"/>
      <c r="P241" s="3"/>
      <c r="Q241" s="11"/>
      <c r="S241" s="10"/>
      <c r="T241" s="3"/>
      <c r="U241" s="3"/>
      <c r="V241" s="21"/>
      <c r="W241" s="3">
        <v>11</v>
      </c>
      <c r="X241" s="3" t="s">
        <v>2</v>
      </c>
      <c r="Y241" s="3">
        <v>8</v>
      </c>
      <c r="Z241" s="1"/>
      <c r="AA241" s="3"/>
      <c r="AB241" s="3"/>
      <c r="AC241" s="11"/>
    </row>
    <row r="242" spans="7:29" ht="13.5">
      <c r="G242" s="10"/>
      <c r="H242" s="3" t="str">
        <f>VLOOKUP(H237,$A$6:$D$39,4)</f>
        <v>（青森大）</v>
      </c>
      <c r="I242" s="3"/>
      <c r="J242" s="20"/>
      <c r="K242" s="3"/>
      <c r="L242" s="3" t="s">
        <v>2</v>
      </c>
      <c r="M242" s="3"/>
      <c r="N242" s="19"/>
      <c r="O242" s="3"/>
      <c r="P242" s="3" t="str">
        <f>VLOOKUP(P237,$A$6:$D$39,4)</f>
        <v>（日本大）</v>
      </c>
      <c r="Q242" s="11"/>
      <c r="S242" s="10"/>
      <c r="T242" s="3" t="str">
        <f>VLOOKUP(T237,$A$6:$D$39,4)</f>
        <v>（専修大）</v>
      </c>
      <c r="U242" s="3"/>
      <c r="V242" s="20"/>
      <c r="W242" s="3"/>
      <c r="X242" s="3" t="s">
        <v>2</v>
      </c>
      <c r="Y242" s="3"/>
      <c r="Z242" s="19"/>
      <c r="AA242" s="3"/>
      <c r="AB242" s="3" t="str">
        <f>VLOOKUP(AB237,$A$6:$D$39,4)</f>
        <v>（明治大）</v>
      </c>
      <c r="AC242" s="11"/>
    </row>
    <row r="243" spans="7:29" ht="13.5">
      <c r="G243" s="16"/>
      <c r="H243" s="17"/>
      <c r="I243" s="17"/>
      <c r="J243" s="17"/>
      <c r="K243" s="17"/>
      <c r="L243" s="17"/>
      <c r="M243" s="17"/>
      <c r="N243" s="17"/>
      <c r="O243" s="17"/>
      <c r="P243" s="17"/>
      <c r="Q243" s="18"/>
      <c r="S243" s="16"/>
      <c r="T243" s="17"/>
      <c r="U243" s="17"/>
      <c r="V243" s="17"/>
      <c r="W243" s="17"/>
      <c r="X243" s="17"/>
      <c r="Y243" s="17"/>
      <c r="Z243" s="17"/>
      <c r="AA243" s="17"/>
      <c r="AB243" s="17"/>
      <c r="AC243" s="18"/>
    </row>
    <row r="244" spans="7:29" ht="13.5">
      <c r="G244" s="12"/>
      <c r="H244" s="13"/>
      <c r="I244" s="5"/>
      <c r="J244" s="5"/>
      <c r="K244" s="5"/>
      <c r="L244" s="5"/>
      <c r="M244" s="5"/>
      <c r="N244" s="5"/>
      <c r="O244" s="5"/>
      <c r="P244" s="5"/>
      <c r="Q244" s="14"/>
      <c r="S244" s="12"/>
      <c r="T244" s="13"/>
      <c r="U244" s="5"/>
      <c r="V244" s="5"/>
      <c r="W244" s="5"/>
      <c r="X244" s="5"/>
      <c r="Y244" s="5"/>
      <c r="Z244" s="5"/>
      <c r="AA244" s="5"/>
      <c r="AB244" s="5"/>
      <c r="AC244" s="14"/>
    </row>
    <row r="245" spans="7:29" ht="13.5">
      <c r="G245" s="15" t="s">
        <v>0</v>
      </c>
      <c r="H245" s="9">
        <v>23</v>
      </c>
      <c r="I245" s="2"/>
      <c r="J245" s="2"/>
      <c r="K245" s="2"/>
      <c r="L245" s="2"/>
      <c r="M245" s="2"/>
      <c r="N245" s="2"/>
      <c r="O245" s="2" t="s">
        <v>0</v>
      </c>
      <c r="P245" s="9">
        <v>24</v>
      </c>
      <c r="Q245" s="11"/>
      <c r="S245" s="15" t="s">
        <v>0</v>
      </c>
      <c r="T245" s="9">
        <v>25</v>
      </c>
      <c r="U245" s="2"/>
      <c r="V245" s="2"/>
      <c r="W245" s="2"/>
      <c r="X245" s="2"/>
      <c r="Y245" s="2"/>
      <c r="Z245" s="2"/>
      <c r="AA245" s="2" t="s">
        <v>0</v>
      </c>
      <c r="AB245" s="9">
        <v>26</v>
      </c>
      <c r="AC245" s="11"/>
    </row>
    <row r="246" spans="7:29" ht="13.5">
      <c r="G246" s="10"/>
      <c r="H246" s="3"/>
      <c r="I246" s="3"/>
      <c r="J246" s="19"/>
      <c r="K246" s="3">
        <v>7</v>
      </c>
      <c r="L246" s="3" t="s">
        <v>2</v>
      </c>
      <c r="M246" s="3">
        <v>11</v>
      </c>
      <c r="N246" s="20"/>
      <c r="O246" s="3"/>
      <c r="P246" s="3"/>
      <c r="Q246" s="11"/>
      <c r="S246" s="10"/>
      <c r="T246" s="3"/>
      <c r="U246" s="3"/>
      <c r="V246" s="19"/>
      <c r="W246" s="3">
        <v>8</v>
      </c>
      <c r="X246" s="3" t="s">
        <v>2</v>
      </c>
      <c r="Y246" s="3">
        <v>11</v>
      </c>
      <c r="Z246" s="20"/>
      <c r="AA246" s="3"/>
      <c r="AB246" s="3"/>
      <c r="AC246" s="11"/>
    </row>
    <row r="247" spans="7:29" ht="13.5">
      <c r="G247" s="10"/>
      <c r="H247" s="3"/>
      <c r="I247" s="3"/>
      <c r="J247" s="21"/>
      <c r="K247" s="3">
        <v>11</v>
      </c>
      <c r="L247" s="3" t="s">
        <v>2</v>
      </c>
      <c r="M247" s="3">
        <v>7</v>
      </c>
      <c r="N247" s="1"/>
      <c r="O247" s="3"/>
      <c r="P247" s="3"/>
      <c r="Q247" s="11"/>
      <c r="S247" s="10"/>
      <c r="T247" s="3"/>
      <c r="U247" s="3"/>
      <c r="V247" s="21"/>
      <c r="W247" s="3">
        <v>7</v>
      </c>
      <c r="X247" s="3" t="s">
        <v>2</v>
      </c>
      <c r="Y247" s="3">
        <v>11</v>
      </c>
      <c r="Z247" s="1"/>
      <c r="AA247" s="3"/>
      <c r="AB247" s="3"/>
      <c r="AC247" s="11"/>
    </row>
    <row r="248" spans="7:29" ht="13.5">
      <c r="G248" s="10"/>
      <c r="H248" s="3" t="str">
        <f>VLOOKUP(H245,$A$6:$D$39,3)</f>
        <v>池田　忠功</v>
      </c>
      <c r="I248" s="3">
        <f>IF(K246&gt;M246,1,0)+IF(K247&gt;M247,1,0)+IF(K248&gt;M248,1,0)+IF(K249&gt;M249,1,0)+IF(K250&gt;M250,1,0)</f>
        <v>2</v>
      </c>
      <c r="J248" s="21"/>
      <c r="K248" s="3">
        <v>11</v>
      </c>
      <c r="L248" s="3" t="s">
        <v>2</v>
      </c>
      <c r="M248" s="3">
        <v>13</v>
      </c>
      <c r="N248" s="1"/>
      <c r="O248" s="3">
        <f>IF(K246&lt;M246,1,0)+IF(K247&lt;M247,1,0)+IF(K248&lt;M248,1,0)+IF(K249&lt;M249,1,0)+IF(K250&lt;M250,1,0)</f>
        <v>3</v>
      </c>
      <c r="P248" s="3" t="str">
        <f>VLOOKUP(P245,$A$6:$D$39,3)</f>
        <v>王　凱</v>
      </c>
      <c r="Q248" s="11"/>
      <c r="S248" s="10"/>
      <c r="T248" s="3" t="str">
        <f>VLOOKUP(T245,$A$6:$D$39,3)</f>
        <v>後藤　卓也</v>
      </c>
      <c r="U248" s="3">
        <f>IF(W246&gt;Y246,1,0)+IF(W247&gt;Y247,1,0)+IF(W248&gt;Y248,1,0)+IF(W249&gt;Y249,1,0)+IF(W250&gt;Y250,1,0)</f>
        <v>0</v>
      </c>
      <c r="V248" s="21"/>
      <c r="W248" s="3">
        <v>8</v>
      </c>
      <c r="X248" s="3" t="s">
        <v>2</v>
      </c>
      <c r="Y248" s="3">
        <v>11</v>
      </c>
      <c r="Z248" s="1"/>
      <c r="AA248" s="3">
        <f>IF(W246&lt;Y246,1,0)+IF(W247&lt;Y247,1,0)+IF(W248&lt;Y248,1,0)+IF(W249&lt;Y249,1,0)+IF(W250&lt;Y250,1,0)</f>
        <v>3</v>
      </c>
      <c r="AB248" s="3" t="str">
        <f>VLOOKUP(AB245,$A$6:$D$39,3)</f>
        <v>平野　友樹</v>
      </c>
      <c r="AC248" s="11"/>
    </row>
    <row r="249" spans="7:29" ht="13.5">
      <c r="G249" s="10"/>
      <c r="H249" s="3"/>
      <c r="I249" s="3"/>
      <c r="J249" s="21"/>
      <c r="K249" s="3">
        <v>11</v>
      </c>
      <c r="L249" s="3" t="s">
        <v>2</v>
      </c>
      <c r="M249" s="3">
        <v>5</v>
      </c>
      <c r="N249" s="1"/>
      <c r="O249" s="3"/>
      <c r="P249" s="3"/>
      <c r="Q249" s="11"/>
      <c r="S249" s="10"/>
      <c r="T249" s="3"/>
      <c r="U249" s="3"/>
      <c r="V249" s="21"/>
      <c r="W249" s="3"/>
      <c r="X249" s="3" t="s">
        <v>2</v>
      </c>
      <c r="Y249" s="3"/>
      <c r="Z249" s="1"/>
      <c r="AA249" s="3"/>
      <c r="AB249" s="3"/>
      <c r="AC249" s="11"/>
    </row>
    <row r="250" spans="7:29" ht="13.5">
      <c r="G250" s="10"/>
      <c r="H250" s="3" t="str">
        <f>VLOOKUP(H245,$A$6:$D$39,4)</f>
        <v>（青森大）</v>
      </c>
      <c r="I250" s="3"/>
      <c r="J250" s="20"/>
      <c r="K250" s="3">
        <v>5</v>
      </c>
      <c r="L250" s="3" t="s">
        <v>2</v>
      </c>
      <c r="M250" s="3">
        <v>11</v>
      </c>
      <c r="N250" s="19"/>
      <c r="O250" s="3"/>
      <c r="P250" s="3" t="str">
        <f>VLOOKUP(P245,$A$6:$D$39,4)</f>
        <v>（専修大）</v>
      </c>
      <c r="Q250" s="11"/>
      <c r="S250" s="10"/>
      <c r="T250" s="3" t="str">
        <f>VLOOKUP(T245,$A$6:$D$39,4)</f>
        <v>（日本大）</v>
      </c>
      <c r="U250" s="3"/>
      <c r="V250" s="20"/>
      <c r="W250" s="3"/>
      <c r="X250" s="3" t="s">
        <v>2</v>
      </c>
      <c r="Y250" s="3"/>
      <c r="Z250" s="19"/>
      <c r="AA250" s="3"/>
      <c r="AB250" s="3" t="str">
        <f>VLOOKUP(AB245,$A$6:$D$39,4)</f>
        <v>（明治大）</v>
      </c>
      <c r="AC250" s="11"/>
    </row>
    <row r="251" spans="7:29" ht="13.5">
      <c r="G251" s="16"/>
      <c r="H251" s="17"/>
      <c r="I251" s="17"/>
      <c r="J251" s="17"/>
      <c r="K251" s="17"/>
      <c r="L251" s="17"/>
      <c r="M251" s="17"/>
      <c r="N251" s="17"/>
      <c r="O251" s="17"/>
      <c r="P251" s="17"/>
      <c r="Q251" s="18"/>
      <c r="S251" s="16"/>
      <c r="T251" s="17"/>
      <c r="U251" s="17"/>
      <c r="V251" s="17"/>
      <c r="W251" s="17"/>
      <c r="X251" s="17"/>
      <c r="Y251" s="17"/>
      <c r="Z251" s="17"/>
      <c r="AA251" s="17"/>
      <c r="AB251" s="17"/>
      <c r="AC251" s="18"/>
    </row>
    <row r="254" spans="3:20" ht="21" hidden="1">
      <c r="C254" s="25"/>
      <c r="G254" s="26" t="s">
        <v>23</v>
      </c>
      <c r="T254" s="26" t="s">
        <v>20</v>
      </c>
    </row>
    <row r="255" spans="3:29" ht="13.5" hidden="1">
      <c r="C255" s="25"/>
      <c r="AC255" s="42" t="s">
        <v>24</v>
      </c>
    </row>
    <row r="256" spans="3:29" ht="13.5" hidden="1">
      <c r="C256" s="25"/>
      <c r="AC256" s="42" t="s">
        <v>25</v>
      </c>
    </row>
    <row r="257" ht="21" hidden="1">
      <c r="G257" s="23" t="s">
        <v>3</v>
      </c>
    </row>
    <row r="258" ht="13.5" hidden="1"/>
    <row r="259" spans="7:29" ht="13.5" hidden="1">
      <c r="G259" s="12" t="s">
        <v>1</v>
      </c>
      <c r="H259" s="13">
        <v>101</v>
      </c>
      <c r="I259" s="5"/>
      <c r="J259" s="5"/>
      <c r="K259" s="5"/>
      <c r="L259" s="5"/>
      <c r="M259" s="5"/>
      <c r="N259" s="5"/>
      <c r="O259" s="5"/>
      <c r="P259" s="5"/>
      <c r="Q259" s="14"/>
      <c r="S259" s="12" t="s">
        <v>1</v>
      </c>
      <c r="T259" s="13">
        <v>102</v>
      </c>
      <c r="U259" s="5"/>
      <c r="V259" s="5"/>
      <c r="W259" s="5"/>
      <c r="X259" s="5"/>
      <c r="Y259" s="5"/>
      <c r="Z259" s="5"/>
      <c r="AA259" s="5"/>
      <c r="AB259" s="5"/>
      <c r="AC259" s="14"/>
    </row>
    <row r="260" spans="7:29" ht="13.5" hidden="1">
      <c r="G260" s="15" t="s">
        <v>0</v>
      </c>
      <c r="H260" s="9">
        <v>1</v>
      </c>
      <c r="I260" s="2"/>
      <c r="J260" s="2"/>
      <c r="K260" s="2"/>
      <c r="L260" s="2"/>
      <c r="M260" s="2"/>
      <c r="N260" s="2"/>
      <c r="O260" s="2" t="s">
        <v>0</v>
      </c>
      <c r="P260" s="9">
        <v>2</v>
      </c>
      <c r="Q260" s="11"/>
      <c r="S260" s="15" t="s">
        <v>0</v>
      </c>
      <c r="T260" s="9">
        <v>3</v>
      </c>
      <c r="U260" s="2"/>
      <c r="V260" s="2"/>
      <c r="W260" s="2"/>
      <c r="X260" s="2"/>
      <c r="Y260" s="2"/>
      <c r="Z260" s="2"/>
      <c r="AA260" s="2" t="s">
        <v>0</v>
      </c>
      <c r="AB260" s="9">
        <v>4</v>
      </c>
      <c r="AC260" s="11"/>
    </row>
    <row r="261" spans="7:29" ht="13.5" hidden="1">
      <c r="G261" s="10"/>
      <c r="H261" s="3"/>
      <c r="I261" s="3"/>
      <c r="J261" s="19"/>
      <c r="K261" s="3"/>
      <c r="L261" s="3" t="s">
        <v>2</v>
      </c>
      <c r="M261" s="3"/>
      <c r="N261" s="20"/>
      <c r="O261" s="3"/>
      <c r="P261" s="3"/>
      <c r="Q261" s="11"/>
      <c r="S261" s="10"/>
      <c r="T261" s="3"/>
      <c r="U261" s="3"/>
      <c r="V261" s="19"/>
      <c r="W261" s="3"/>
      <c r="X261" s="3" t="s">
        <v>2</v>
      </c>
      <c r="Y261" s="3"/>
      <c r="Z261" s="20"/>
      <c r="AA261" s="3"/>
      <c r="AB261" s="3"/>
      <c r="AC261" s="11"/>
    </row>
    <row r="262" spans="7:29" ht="13.5" hidden="1">
      <c r="G262" s="10"/>
      <c r="H262" s="3"/>
      <c r="I262" s="3"/>
      <c r="J262" s="21"/>
      <c r="K262" s="3"/>
      <c r="L262" s="3" t="s">
        <v>2</v>
      </c>
      <c r="M262" s="3"/>
      <c r="N262" s="1"/>
      <c r="O262" s="3"/>
      <c r="P262" s="3"/>
      <c r="Q262" s="11"/>
      <c r="S262" s="10"/>
      <c r="T262" s="3"/>
      <c r="U262" s="3"/>
      <c r="V262" s="21"/>
      <c r="W262" s="3"/>
      <c r="X262" s="3" t="s">
        <v>2</v>
      </c>
      <c r="Y262" s="3"/>
      <c r="Z262" s="1"/>
      <c r="AA262" s="3"/>
      <c r="AB262" s="3"/>
      <c r="AC262" s="11"/>
    </row>
    <row r="263" spans="7:29" ht="13.5" hidden="1">
      <c r="G263" s="10"/>
      <c r="H263" s="3"/>
      <c r="I263" s="3"/>
      <c r="J263" s="21"/>
      <c r="K263" s="3"/>
      <c r="L263" s="3" t="s">
        <v>2</v>
      </c>
      <c r="M263" s="3"/>
      <c r="N263" s="1"/>
      <c r="O263" s="3"/>
      <c r="P263" s="3"/>
      <c r="Q263" s="11"/>
      <c r="S263" s="10"/>
      <c r="T263" s="3"/>
      <c r="U263" s="3"/>
      <c r="V263" s="21"/>
      <c r="W263" s="3"/>
      <c r="X263" s="3" t="s">
        <v>2</v>
      </c>
      <c r="Y263" s="3"/>
      <c r="Z263" s="1"/>
      <c r="AA263" s="3"/>
      <c r="AB263" s="3"/>
      <c r="AC263" s="11"/>
    </row>
    <row r="264" spans="7:29" ht="13.5" hidden="1">
      <c r="G264" s="10"/>
      <c r="H264" s="3" t="str">
        <f>VLOOKUP(H260,$A$43:$D$62,3)</f>
        <v>藤村　友也</v>
      </c>
      <c r="I264" s="3">
        <f>IF(K261&gt;M261,1,0)+IF(K263&gt;M263,1,0)+IF(K264&gt;M264,1,0)+IF(K266&gt;M266,1,0)+IF(K267&gt;M267,1,0)+IF(K262&gt;M262,1,0)+IF(K265&gt;M265,1,0)</f>
        <v>0</v>
      </c>
      <c r="J264" s="21"/>
      <c r="K264" s="3"/>
      <c r="L264" s="3" t="s">
        <v>2</v>
      </c>
      <c r="M264" s="3"/>
      <c r="N264" s="1"/>
      <c r="O264" s="3">
        <f>IF(K261&lt;M261,1,0)+IF(K263&lt;M263,1,0)+IF(K264&lt;M264,1,0)+IF(K266&lt;M266,1,0)+IF(K267&lt;M267,1,0)+IF(M262&gt;K262,1,0)+IF(M265&gt;K265,1,0)</f>
        <v>0</v>
      </c>
      <c r="P264" s="3" t="str">
        <f>VLOOKUP(P260,$A$43:$D$62,3)</f>
        <v>大島　祐哉</v>
      </c>
      <c r="Q264" s="11"/>
      <c r="S264" s="10"/>
      <c r="T264" s="3" t="str">
        <f>VLOOKUP(T260,$A$43:$D$62,3)</f>
        <v>森本　耕平</v>
      </c>
      <c r="U264" s="3">
        <f>IF(W261&gt;Y261,1,0)+IF(W263&gt;Y263,1,0)+IF(W264&gt;Y264,1,0)+IF(W266&gt;Y266,1,0)+IF(W267&gt;Y267,1,0)+IF(W262&gt;Y262,1,0)+IF(W265&gt;Y265,1,0)</f>
        <v>0</v>
      </c>
      <c r="V264" s="21"/>
      <c r="W264" s="3"/>
      <c r="X264" s="3" t="s">
        <v>2</v>
      </c>
      <c r="Y264" s="3"/>
      <c r="Z264" s="1"/>
      <c r="AA264" s="3">
        <f>IF(W261&lt;Y261,1,0)+IF(W263&lt;Y263,1,0)+IF(W264&lt;Y264,1,0)+IF(W266&lt;Y266,1,0)+IF(W267&lt;Y267,1,0)+IF(Y262&gt;W262,1,0)+IF(Y265&gt;W265,1,0)</f>
        <v>0</v>
      </c>
      <c r="AB264" s="3" t="str">
        <f>VLOOKUP(AB260,$A$43:$D$62,3)</f>
        <v>上田　仁</v>
      </c>
      <c r="AC264" s="11"/>
    </row>
    <row r="265" spans="7:29" ht="13.5" hidden="1">
      <c r="G265" s="10"/>
      <c r="H265" s="3"/>
      <c r="I265" s="3"/>
      <c r="J265" s="21"/>
      <c r="K265" s="3"/>
      <c r="L265" s="3" t="s">
        <v>2</v>
      </c>
      <c r="M265" s="3"/>
      <c r="N265" s="1"/>
      <c r="O265" s="3"/>
      <c r="P265" s="3"/>
      <c r="Q265" s="11"/>
      <c r="S265" s="10"/>
      <c r="T265" s="3"/>
      <c r="U265" s="3"/>
      <c r="V265" s="21"/>
      <c r="W265" s="3"/>
      <c r="X265" s="3" t="s">
        <v>2</v>
      </c>
      <c r="Y265" s="3"/>
      <c r="Z265" s="1"/>
      <c r="AA265" s="3"/>
      <c r="AB265" s="3"/>
      <c r="AC265" s="11"/>
    </row>
    <row r="266" spans="7:29" ht="13.5" hidden="1">
      <c r="G266" s="10"/>
      <c r="H266" s="3"/>
      <c r="I266" s="3"/>
      <c r="J266" s="21"/>
      <c r="K266" s="3"/>
      <c r="L266" s="3" t="s">
        <v>2</v>
      </c>
      <c r="M266" s="3"/>
      <c r="N266" s="1"/>
      <c r="O266" s="3"/>
      <c r="P266" s="3"/>
      <c r="Q266" s="11"/>
      <c r="S266" s="10"/>
      <c r="T266" s="3"/>
      <c r="U266" s="3"/>
      <c r="V266" s="21"/>
      <c r="W266" s="3"/>
      <c r="X266" s="3" t="s">
        <v>2</v>
      </c>
      <c r="Y266" s="3"/>
      <c r="Z266" s="1"/>
      <c r="AA266" s="3"/>
      <c r="AB266" s="3"/>
      <c r="AC266" s="11"/>
    </row>
    <row r="267" spans="7:29" ht="13.5" hidden="1">
      <c r="G267" s="10"/>
      <c r="H267" s="3" t="str">
        <f>VLOOKUP(H260,$A$43:$D$62,4)</f>
        <v>（愛知工業大）</v>
      </c>
      <c r="I267" s="3"/>
      <c r="J267" s="20"/>
      <c r="K267" s="3"/>
      <c r="L267" s="3" t="s">
        <v>2</v>
      </c>
      <c r="M267" s="3"/>
      <c r="N267" s="19"/>
      <c r="O267" s="3"/>
      <c r="P267" s="3" t="str">
        <f>VLOOKUP(P260,$A$43:$D$62,4)</f>
        <v>（早稲田大）</v>
      </c>
      <c r="Q267" s="11"/>
      <c r="S267" s="10"/>
      <c r="T267" s="3" t="str">
        <f>VLOOKUP(T260,$A$43:$D$62,4)</f>
        <v>（愛知工業大）</v>
      </c>
      <c r="U267" s="3"/>
      <c r="V267" s="20"/>
      <c r="W267" s="3"/>
      <c r="X267" s="3" t="s">
        <v>2</v>
      </c>
      <c r="Y267" s="3"/>
      <c r="Z267" s="19"/>
      <c r="AA267" s="3"/>
      <c r="AB267" s="3" t="str">
        <f>VLOOKUP(AB260,$A$43:$D$62,4)</f>
        <v>（青森大）</v>
      </c>
      <c r="AC267" s="11"/>
    </row>
    <row r="268" spans="7:29" ht="13.5" hidden="1">
      <c r="G268" s="16"/>
      <c r="H268" s="17"/>
      <c r="I268" s="17"/>
      <c r="J268" s="17"/>
      <c r="K268" s="17"/>
      <c r="L268" s="17"/>
      <c r="M268" s="17"/>
      <c r="N268" s="17"/>
      <c r="O268" s="17"/>
      <c r="P268" s="17"/>
      <c r="Q268" s="18"/>
      <c r="S268" s="16"/>
      <c r="T268" s="17"/>
      <c r="U268" s="17"/>
      <c r="V268" s="17"/>
      <c r="W268" s="17"/>
      <c r="X268" s="17"/>
      <c r="Y268" s="17"/>
      <c r="Z268" s="17"/>
      <c r="AA268" s="17"/>
      <c r="AB268" s="17"/>
      <c r="AC268" s="18"/>
    </row>
    <row r="269" spans="7:29" ht="13.5" hidden="1">
      <c r="G269" s="12" t="s">
        <v>1</v>
      </c>
      <c r="H269" s="13">
        <v>103</v>
      </c>
      <c r="I269" s="5"/>
      <c r="J269" s="5"/>
      <c r="K269" s="5"/>
      <c r="L269" s="5"/>
      <c r="M269" s="5"/>
      <c r="N269" s="5"/>
      <c r="O269" s="5"/>
      <c r="P269" s="5"/>
      <c r="Q269" s="14"/>
      <c r="S269" s="12" t="s">
        <v>1</v>
      </c>
      <c r="T269" s="13">
        <v>104</v>
      </c>
      <c r="U269" s="5"/>
      <c r="V269" s="5"/>
      <c r="W269" s="5"/>
      <c r="X269" s="5"/>
      <c r="Y269" s="5"/>
      <c r="Z269" s="5"/>
      <c r="AA269" s="5"/>
      <c r="AB269" s="5"/>
      <c r="AC269" s="14"/>
    </row>
    <row r="270" spans="7:29" ht="13.5" hidden="1">
      <c r="G270" s="15" t="s">
        <v>0</v>
      </c>
      <c r="H270" s="9">
        <v>5</v>
      </c>
      <c r="I270" s="2"/>
      <c r="J270" s="2"/>
      <c r="K270" s="2"/>
      <c r="L270" s="2"/>
      <c r="M270" s="2"/>
      <c r="N270" s="2"/>
      <c r="O270" s="2" t="s">
        <v>0</v>
      </c>
      <c r="P270" s="9">
        <v>6</v>
      </c>
      <c r="Q270" s="11"/>
      <c r="S270" s="15" t="s">
        <v>0</v>
      </c>
      <c r="T270" s="9">
        <v>7</v>
      </c>
      <c r="U270" s="2"/>
      <c r="V270" s="2"/>
      <c r="W270" s="2"/>
      <c r="X270" s="2"/>
      <c r="Y270" s="2"/>
      <c r="Z270" s="2"/>
      <c r="AA270" s="2" t="s">
        <v>0</v>
      </c>
      <c r="AB270" s="9">
        <v>8</v>
      </c>
      <c r="AC270" s="11"/>
    </row>
    <row r="271" spans="7:29" ht="13.5" hidden="1">
      <c r="G271" s="10"/>
      <c r="H271" s="3"/>
      <c r="I271" s="3"/>
      <c r="J271" s="19"/>
      <c r="K271" s="3"/>
      <c r="L271" s="3" t="s">
        <v>2</v>
      </c>
      <c r="M271" s="3"/>
      <c r="N271" s="20"/>
      <c r="O271" s="3"/>
      <c r="P271" s="3"/>
      <c r="Q271" s="11"/>
      <c r="S271" s="10"/>
      <c r="T271" s="3"/>
      <c r="U271" s="3"/>
      <c r="V271" s="19"/>
      <c r="W271" s="3"/>
      <c r="X271" s="3" t="s">
        <v>2</v>
      </c>
      <c r="Y271" s="3"/>
      <c r="Z271" s="20"/>
      <c r="AA271" s="3"/>
      <c r="AB271" s="3"/>
      <c r="AC271" s="11"/>
    </row>
    <row r="272" spans="7:29" ht="13.5" hidden="1">
      <c r="G272" s="10"/>
      <c r="H272" s="3"/>
      <c r="I272" s="3"/>
      <c r="J272" s="21"/>
      <c r="K272" s="3"/>
      <c r="L272" s="3" t="s">
        <v>2</v>
      </c>
      <c r="M272" s="3"/>
      <c r="N272" s="1"/>
      <c r="O272" s="3"/>
      <c r="P272" s="3"/>
      <c r="Q272" s="11"/>
      <c r="S272" s="10"/>
      <c r="T272" s="3"/>
      <c r="U272" s="3"/>
      <c r="V272" s="21"/>
      <c r="W272" s="3"/>
      <c r="X272" s="3" t="s">
        <v>2</v>
      </c>
      <c r="Y272" s="3"/>
      <c r="Z272" s="1"/>
      <c r="AA272" s="3"/>
      <c r="AB272" s="3"/>
      <c r="AC272" s="11"/>
    </row>
    <row r="273" spans="7:29" ht="13.5" hidden="1">
      <c r="G273" s="10"/>
      <c r="H273" s="3"/>
      <c r="I273" s="3"/>
      <c r="J273" s="21"/>
      <c r="K273" s="3"/>
      <c r="L273" s="3" t="s">
        <v>2</v>
      </c>
      <c r="M273" s="3"/>
      <c r="N273" s="1"/>
      <c r="O273" s="3"/>
      <c r="P273" s="3"/>
      <c r="Q273" s="11"/>
      <c r="S273" s="10"/>
      <c r="T273" s="3"/>
      <c r="U273" s="3"/>
      <c r="V273" s="21"/>
      <c r="W273" s="3"/>
      <c r="X273" s="3" t="s">
        <v>2</v>
      </c>
      <c r="Y273" s="3"/>
      <c r="Z273" s="1"/>
      <c r="AA273" s="3"/>
      <c r="AB273" s="3"/>
      <c r="AC273" s="11"/>
    </row>
    <row r="274" spans="7:29" ht="13.5" hidden="1">
      <c r="G274" s="10"/>
      <c r="H274" s="3" t="str">
        <f>VLOOKUP(H270,$A$43:$D$62,3)</f>
        <v>神　巧也</v>
      </c>
      <c r="I274" s="3">
        <f>IF(K271&gt;M271,1,0)+IF(K273&gt;M273,1,0)+IF(K274&gt;M274,1,0)+IF(K276&gt;M276,1,0)+IF(K277&gt;M277,1,0)+IF(K272&gt;M272,1,0)+IF(K275&gt;M275,1,0)</f>
        <v>0</v>
      </c>
      <c r="J274" s="21"/>
      <c r="K274" s="3"/>
      <c r="L274" s="3" t="s">
        <v>2</v>
      </c>
      <c r="M274" s="3"/>
      <c r="N274" s="1"/>
      <c r="O274" s="3">
        <f>IF(K271&lt;M271,1,0)+IF(K273&lt;M273,1,0)+IF(K274&lt;M274,1,0)+IF(K276&lt;M276,1,0)+IF(K277&lt;M277,1,0)+IF(M272&gt;K272,1,0)+IF(M275&gt;K275,1,0)</f>
        <v>0</v>
      </c>
      <c r="P274" s="3" t="str">
        <f>VLOOKUP(P270,$A$43:$D$62,3)</f>
        <v>加藤　悠二</v>
      </c>
      <c r="Q274" s="11"/>
      <c r="S274" s="10"/>
      <c r="T274" s="3" t="str">
        <f>VLOOKUP(T270,$A$43:$D$62,3)</f>
        <v>谷村　直樹</v>
      </c>
      <c r="U274" s="3">
        <f>IF(W271&gt;Y271,1,0)+IF(W273&gt;Y273,1,0)+IF(W274&gt;Y274,1,0)+IF(W276&gt;Y276,1,0)+IF(W277&gt;Y277,1,0)+IF(W272&gt;Y272,1,0)+IF(W275&gt;Y275,1,0)</f>
        <v>0</v>
      </c>
      <c r="V274" s="21"/>
      <c r="W274" s="3"/>
      <c r="X274" s="3" t="s">
        <v>2</v>
      </c>
      <c r="Y274" s="3"/>
      <c r="Z274" s="1"/>
      <c r="AA274" s="3">
        <f>IF(W271&lt;Y271,1,0)+IF(W273&lt;Y273,1,0)+IF(W274&lt;Y274,1,0)+IF(W276&lt;Y276,1,0)+IF(W277&lt;Y277,1,0)+IF(Y272&gt;W272,1,0)+IF(Y275&gt;W275,1,0)</f>
        <v>0</v>
      </c>
      <c r="AB274" s="3" t="str">
        <f>VLOOKUP(AB270,$A$43:$D$62,3)</f>
        <v>王　凱</v>
      </c>
      <c r="AC274" s="11"/>
    </row>
    <row r="275" spans="7:29" ht="13.5" hidden="1">
      <c r="G275" s="10"/>
      <c r="H275" s="3"/>
      <c r="I275" s="3"/>
      <c r="J275" s="21"/>
      <c r="K275" s="3"/>
      <c r="L275" s="3" t="s">
        <v>2</v>
      </c>
      <c r="M275" s="3"/>
      <c r="N275" s="1"/>
      <c r="O275" s="3"/>
      <c r="P275" s="3"/>
      <c r="Q275" s="11"/>
      <c r="S275" s="10"/>
      <c r="T275" s="3"/>
      <c r="U275" s="3"/>
      <c r="V275" s="21"/>
      <c r="W275" s="3"/>
      <c r="X275" s="3" t="s">
        <v>2</v>
      </c>
      <c r="Y275" s="3"/>
      <c r="Z275" s="1"/>
      <c r="AA275" s="3"/>
      <c r="AB275" s="3"/>
      <c r="AC275" s="11"/>
    </row>
    <row r="276" spans="7:29" ht="13.5" hidden="1">
      <c r="G276" s="10"/>
      <c r="H276" s="3"/>
      <c r="I276" s="3"/>
      <c r="J276" s="21"/>
      <c r="K276" s="3"/>
      <c r="L276" s="3" t="s">
        <v>2</v>
      </c>
      <c r="M276" s="3"/>
      <c r="N276" s="1"/>
      <c r="O276" s="3"/>
      <c r="P276" s="3"/>
      <c r="Q276" s="11"/>
      <c r="S276" s="10"/>
      <c r="T276" s="3"/>
      <c r="U276" s="3"/>
      <c r="V276" s="21"/>
      <c r="W276" s="3"/>
      <c r="X276" s="3" t="s">
        <v>2</v>
      </c>
      <c r="Y276" s="3"/>
      <c r="Z276" s="1"/>
      <c r="AA276" s="3"/>
      <c r="AB276" s="3"/>
      <c r="AC276" s="11"/>
    </row>
    <row r="277" spans="7:29" ht="13.5" hidden="1">
      <c r="G277" s="10"/>
      <c r="H277" s="3" t="str">
        <f>VLOOKUP(H270,$A$43:$D$62,4)</f>
        <v>（明治大）</v>
      </c>
      <c r="I277" s="3"/>
      <c r="J277" s="20"/>
      <c r="K277" s="3"/>
      <c r="L277" s="3" t="s">
        <v>2</v>
      </c>
      <c r="M277" s="3"/>
      <c r="N277" s="19"/>
      <c r="O277" s="3"/>
      <c r="P277" s="3" t="str">
        <f>VLOOKUP(P270,$A$43:$D$62,4)</f>
        <v>（駒澤大）</v>
      </c>
      <c r="Q277" s="11"/>
      <c r="S277" s="10"/>
      <c r="T277" s="3" t="str">
        <f>VLOOKUP(T270,$A$43:$D$62,4)</f>
        <v>（筑波大）</v>
      </c>
      <c r="U277" s="3"/>
      <c r="V277" s="20"/>
      <c r="W277" s="3"/>
      <c r="X277" s="3" t="s">
        <v>2</v>
      </c>
      <c r="Y277" s="3"/>
      <c r="Z277" s="19"/>
      <c r="AA277" s="3"/>
      <c r="AB277" s="3" t="str">
        <f>VLOOKUP(AB270,$A$43:$D$62,4)</f>
        <v>（専修大）</v>
      </c>
      <c r="AC277" s="11"/>
    </row>
    <row r="278" spans="7:29" ht="13.5" hidden="1">
      <c r="G278" s="16"/>
      <c r="H278" s="17"/>
      <c r="I278" s="17"/>
      <c r="J278" s="17"/>
      <c r="K278" s="17"/>
      <c r="L278" s="17"/>
      <c r="M278" s="17"/>
      <c r="N278" s="17"/>
      <c r="O278" s="17"/>
      <c r="P278" s="17"/>
      <c r="Q278" s="18"/>
      <c r="S278" s="16"/>
      <c r="T278" s="17"/>
      <c r="U278" s="17"/>
      <c r="V278" s="17"/>
      <c r="W278" s="17"/>
      <c r="X278" s="17"/>
      <c r="Y278" s="17"/>
      <c r="Z278" s="17"/>
      <c r="AA278" s="17"/>
      <c r="AB278" s="17"/>
      <c r="AC278" s="18"/>
    </row>
    <row r="279" spans="7:29" ht="13.5" hidden="1">
      <c r="G279" s="12" t="s">
        <v>1</v>
      </c>
      <c r="H279" s="13">
        <v>105</v>
      </c>
      <c r="I279" s="5"/>
      <c r="J279" s="5"/>
      <c r="K279" s="5"/>
      <c r="L279" s="5"/>
      <c r="M279" s="5"/>
      <c r="N279" s="5"/>
      <c r="O279" s="5"/>
      <c r="P279" s="5"/>
      <c r="Q279" s="14"/>
      <c r="S279" s="12" t="s">
        <v>1</v>
      </c>
      <c r="T279" s="13">
        <v>106</v>
      </c>
      <c r="U279" s="5"/>
      <c r="V279" s="5"/>
      <c r="W279" s="5"/>
      <c r="X279" s="5"/>
      <c r="Y279" s="5"/>
      <c r="Z279" s="5"/>
      <c r="AA279" s="5"/>
      <c r="AB279" s="5"/>
      <c r="AC279" s="14"/>
    </row>
    <row r="280" spans="7:29" ht="13.5" hidden="1">
      <c r="G280" s="15" t="s">
        <v>0</v>
      </c>
      <c r="H280" s="9">
        <v>9</v>
      </c>
      <c r="I280" s="2"/>
      <c r="J280" s="2"/>
      <c r="K280" s="2"/>
      <c r="L280" s="2"/>
      <c r="M280" s="2"/>
      <c r="N280" s="2"/>
      <c r="O280" s="2" t="s">
        <v>0</v>
      </c>
      <c r="P280" s="9">
        <v>10</v>
      </c>
      <c r="Q280" s="11"/>
      <c r="S280" s="15" t="s">
        <v>0</v>
      </c>
      <c r="T280" s="9">
        <v>11</v>
      </c>
      <c r="U280" s="2"/>
      <c r="V280" s="2"/>
      <c r="W280" s="2"/>
      <c r="X280" s="2"/>
      <c r="Y280" s="2"/>
      <c r="Z280" s="2"/>
      <c r="AA280" s="2" t="s">
        <v>0</v>
      </c>
      <c r="AB280" s="9">
        <v>12</v>
      </c>
      <c r="AC280" s="11"/>
    </row>
    <row r="281" spans="7:29" ht="13.5" hidden="1">
      <c r="G281" s="10"/>
      <c r="H281" s="3"/>
      <c r="I281" s="3"/>
      <c r="J281" s="19"/>
      <c r="K281" s="3"/>
      <c r="L281" s="3" t="s">
        <v>2</v>
      </c>
      <c r="M281" s="3"/>
      <c r="N281" s="20"/>
      <c r="O281" s="3"/>
      <c r="P281" s="3"/>
      <c r="Q281" s="11"/>
      <c r="S281" s="10"/>
      <c r="T281" s="3"/>
      <c r="U281" s="3"/>
      <c r="V281" s="19"/>
      <c r="W281" s="3"/>
      <c r="X281" s="3" t="s">
        <v>2</v>
      </c>
      <c r="Y281" s="3"/>
      <c r="Z281" s="20"/>
      <c r="AA281" s="3"/>
      <c r="AB281" s="3"/>
      <c r="AC281" s="11"/>
    </row>
    <row r="282" spans="7:29" ht="13.5" hidden="1">
      <c r="G282" s="10"/>
      <c r="H282" s="3"/>
      <c r="I282" s="3"/>
      <c r="J282" s="21"/>
      <c r="K282" s="3"/>
      <c r="L282" s="3" t="s">
        <v>2</v>
      </c>
      <c r="M282" s="3"/>
      <c r="N282" s="1"/>
      <c r="O282" s="3"/>
      <c r="P282" s="3"/>
      <c r="Q282" s="11"/>
      <c r="S282" s="10"/>
      <c r="T282" s="3"/>
      <c r="U282" s="3"/>
      <c r="V282" s="21"/>
      <c r="W282" s="3"/>
      <c r="X282" s="3" t="s">
        <v>2</v>
      </c>
      <c r="Y282" s="3"/>
      <c r="Z282" s="1"/>
      <c r="AA282" s="3"/>
      <c r="AB282" s="3"/>
      <c r="AC282" s="11"/>
    </row>
    <row r="283" spans="7:29" ht="13.5" hidden="1">
      <c r="G283" s="10"/>
      <c r="H283" s="3"/>
      <c r="I283" s="3"/>
      <c r="J283" s="21"/>
      <c r="K283" s="3"/>
      <c r="L283" s="3" t="s">
        <v>2</v>
      </c>
      <c r="M283" s="3"/>
      <c r="N283" s="1"/>
      <c r="O283" s="3"/>
      <c r="P283" s="3"/>
      <c r="Q283" s="11"/>
      <c r="S283" s="10"/>
      <c r="T283" s="3"/>
      <c r="U283" s="3"/>
      <c r="V283" s="21"/>
      <c r="W283" s="3"/>
      <c r="X283" s="3" t="s">
        <v>2</v>
      </c>
      <c r="Y283" s="3"/>
      <c r="Z283" s="1"/>
      <c r="AA283" s="3"/>
      <c r="AB283" s="3"/>
      <c r="AC283" s="11"/>
    </row>
    <row r="284" spans="7:29" ht="13.5" hidden="1">
      <c r="G284" s="10"/>
      <c r="H284" s="3" t="str">
        <f>VLOOKUP(H280,$A$43:$D$62,3)</f>
        <v>鹿屋　良平</v>
      </c>
      <c r="I284" s="3">
        <f>IF(K281&gt;M281,1,0)+IF(K283&gt;M283,1,0)+IF(K284&gt;M284,1,0)+IF(K286&gt;M286,1,0)+IF(K287&gt;M287,1,0)+IF(K282&gt;M282,1,0)+IF(K285&gt;M285,1,0)</f>
        <v>0</v>
      </c>
      <c r="J284" s="21"/>
      <c r="K284" s="3"/>
      <c r="L284" s="3" t="s">
        <v>2</v>
      </c>
      <c r="M284" s="3"/>
      <c r="N284" s="1"/>
      <c r="O284" s="3">
        <f>IF(K281&lt;M281,1,0)+IF(K283&lt;M283,1,0)+IF(K284&lt;M284,1,0)+IF(K286&lt;M286,1,0)+IF(K287&lt;M287,1,0)+IF(M282&gt;K282,1,0)+IF(M285&gt;K285,1,0)</f>
        <v>0</v>
      </c>
      <c r="P284" s="3" t="str">
        <f>VLOOKUP(P280,$A$43:$D$62,3)</f>
        <v>平野　友樹</v>
      </c>
      <c r="Q284" s="11"/>
      <c r="S284" s="10"/>
      <c r="T284" s="3" t="str">
        <f>VLOOKUP(T280,$A$43:$D$62,3)</f>
        <v>王　甲</v>
      </c>
      <c r="U284" s="3">
        <f>IF(W281&gt;Y281,1,0)+IF(W283&gt;Y283,1,0)+IF(W284&gt;Y284,1,0)+IF(W286&gt;Y286,1,0)+IF(W287&gt;Y287,1,0)+IF(W282&gt;Y282,1,0)+IF(W285&gt;Y285,1,0)</f>
        <v>0</v>
      </c>
      <c r="V284" s="21"/>
      <c r="W284" s="3"/>
      <c r="X284" s="3" t="s">
        <v>2</v>
      </c>
      <c r="Y284" s="3"/>
      <c r="Z284" s="1"/>
      <c r="AA284" s="3">
        <f>IF(W281&lt;Y281,1,0)+IF(W283&lt;Y283,1,0)+IF(W284&lt;Y284,1,0)+IF(W286&lt;Y286,1,0)+IF(W287&lt;Y287,1,0)+IF(Y282&gt;W282,1,0)+IF(Y285&gt;W285,1,0)</f>
        <v>0</v>
      </c>
      <c r="AB284" s="3" t="str">
        <f>VLOOKUP(AB280,$A$43:$D$62,3)</f>
        <v>有延　大夢</v>
      </c>
      <c r="AC284" s="11"/>
    </row>
    <row r="285" spans="7:29" ht="13.5" hidden="1">
      <c r="G285" s="10"/>
      <c r="H285" s="3"/>
      <c r="I285" s="3"/>
      <c r="J285" s="21"/>
      <c r="K285" s="3"/>
      <c r="L285" s="3" t="s">
        <v>2</v>
      </c>
      <c r="M285" s="3"/>
      <c r="N285" s="1"/>
      <c r="O285" s="3"/>
      <c r="P285" s="3"/>
      <c r="Q285" s="11"/>
      <c r="S285" s="10"/>
      <c r="T285" s="3"/>
      <c r="U285" s="3"/>
      <c r="V285" s="21"/>
      <c r="W285" s="3"/>
      <c r="X285" s="3" t="s">
        <v>2</v>
      </c>
      <c r="Y285" s="3"/>
      <c r="Z285" s="1"/>
      <c r="AA285" s="3"/>
      <c r="AB285" s="3"/>
      <c r="AC285" s="11"/>
    </row>
    <row r="286" spans="7:29" ht="13.5" hidden="1">
      <c r="G286" s="10"/>
      <c r="H286" s="3"/>
      <c r="I286" s="3"/>
      <c r="J286" s="21"/>
      <c r="K286" s="3"/>
      <c r="L286" s="3" t="s">
        <v>2</v>
      </c>
      <c r="M286" s="3"/>
      <c r="N286" s="1"/>
      <c r="O286" s="3"/>
      <c r="P286" s="3"/>
      <c r="Q286" s="11"/>
      <c r="S286" s="10"/>
      <c r="T286" s="3"/>
      <c r="U286" s="3"/>
      <c r="V286" s="21"/>
      <c r="W286" s="3"/>
      <c r="X286" s="3" t="s">
        <v>2</v>
      </c>
      <c r="Y286" s="3"/>
      <c r="Z286" s="1"/>
      <c r="AA286" s="3"/>
      <c r="AB286" s="3"/>
      <c r="AC286" s="11"/>
    </row>
    <row r="287" spans="7:29" ht="13.5" hidden="1">
      <c r="G287" s="10"/>
      <c r="H287" s="3" t="str">
        <f>VLOOKUP(H280,$A$43:$D$62,4)</f>
        <v>（法政大）</v>
      </c>
      <c r="I287" s="3"/>
      <c r="J287" s="20"/>
      <c r="K287" s="3"/>
      <c r="L287" s="3" t="s">
        <v>2</v>
      </c>
      <c r="M287" s="3"/>
      <c r="N287" s="19"/>
      <c r="O287" s="3"/>
      <c r="P287" s="3" t="str">
        <f>VLOOKUP(P280,$A$43:$D$62,4)</f>
        <v>（明治大）</v>
      </c>
      <c r="Q287" s="11"/>
      <c r="S287" s="10"/>
      <c r="T287" s="3" t="str">
        <f>VLOOKUP(T280,$A$43:$D$62,4)</f>
        <v>（岡山商科大）</v>
      </c>
      <c r="U287" s="3"/>
      <c r="V287" s="20"/>
      <c r="W287" s="3"/>
      <c r="X287" s="3" t="s">
        <v>2</v>
      </c>
      <c r="Y287" s="3"/>
      <c r="Z287" s="19"/>
      <c r="AA287" s="3"/>
      <c r="AB287" s="3" t="str">
        <f>VLOOKUP(AB280,$A$43:$D$62,4)</f>
        <v>（明治大）</v>
      </c>
      <c r="AC287" s="11"/>
    </row>
    <row r="288" spans="7:29" ht="13.5" hidden="1">
      <c r="G288" s="16"/>
      <c r="H288" s="17"/>
      <c r="I288" s="17"/>
      <c r="J288" s="17"/>
      <c r="K288" s="17"/>
      <c r="L288" s="17"/>
      <c r="M288" s="17"/>
      <c r="N288" s="17"/>
      <c r="O288" s="17"/>
      <c r="P288" s="17"/>
      <c r="Q288" s="18"/>
      <c r="S288" s="16"/>
      <c r="T288" s="17"/>
      <c r="U288" s="17"/>
      <c r="V288" s="17"/>
      <c r="W288" s="17"/>
      <c r="X288" s="17"/>
      <c r="Y288" s="17"/>
      <c r="Z288" s="17"/>
      <c r="AA288" s="17"/>
      <c r="AB288" s="17"/>
      <c r="AC288" s="18"/>
    </row>
    <row r="289" spans="7:29" ht="13.5" hidden="1">
      <c r="G289" s="12" t="s">
        <v>1</v>
      </c>
      <c r="H289" s="13">
        <v>107</v>
      </c>
      <c r="I289" s="5"/>
      <c r="J289" s="5"/>
      <c r="K289" s="5"/>
      <c r="L289" s="5"/>
      <c r="M289" s="5"/>
      <c r="N289" s="5"/>
      <c r="O289" s="5"/>
      <c r="P289" s="5"/>
      <c r="Q289" s="14"/>
      <c r="S289" s="12" t="s">
        <v>1</v>
      </c>
      <c r="T289" s="13">
        <v>108</v>
      </c>
      <c r="U289" s="5"/>
      <c r="V289" s="5"/>
      <c r="W289" s="5"/>
      <c r="X289" s="5"/>
      <c r="Y289" s="5"/>
      <c r="Z289" s="5"/>
      <c r="AA289" s="5"/>
      <c r="AB289" s="5"/>
      <c r="AC289" s="14"/>
    </row>
    <row r="290" spans="7:29" ht="13.5" hidden="1">
      <c r="G290" s="15" t="s">
        <v>0</v>
      </c>
      <c r="H290" s="9">
        <v>13</v>
      </c>
      <c r="I290" s="2"/>
      <c r="J290" s="2"/>
      <c r="K290" s="2"/>
      <c r="L290" s="2"/>
      <c r="M290" s="2"/>
      <c r="N290" s="2"/>
      <c r="O290" s="2" t="s">
        <v>0</v>
      </c>
      <c r="P290" s="9">
        <v>14</v>
      </c>
      <c r="Q290" s="11"/>
      <c r="S290" s="15" t="s">
        <v>0</v>
      </c>
      <c r="T290" s="9">
        <v>15</v>
      </c>
      <c r="U290" s="2"/>
      <c r="V290" s="2"/>
      <c r="W290" s="2"/>
      <c r="X290" s="2"/>
      <c r="Y290" s="2"/>
      <c r="Z290" s="2"/>
      <c r="AA290" s="2" t="s">
        <v>0</v>
      </c>
      <c r="AB290" s="9">
        <v>16</v>
      </c>
      <c r="AC290" s="11"/>
    </row>
    <row r="291" spans="7:29" ht="13.5" hidden="1">
      <c r="G291" s="10"/>
      <c r="H291" s="3"/>
      <c r="I291" s="3"/>
      <c r="J291" s="19"/>
      <c r="K291" s="3"/>
      <c r="L291" s="3" t="s">
        <v>2</v>
      </c>
      <c r="M291" s="3"/>
      <c r="N291" s="20"/>
      <c r="O291" s="3"/>
      <c r="P291" s="3"/>
      <c r="Q291" s="11"/>
      <c r="S291" s="10"/>
      <c r="T291" s="3"/>
      <c r="U291" s="3"/>
      <c r="V291" s="19"/>
      <c r="W291" s="3"/>
      <c r="X291" s="3" t="s">
        <v>2</v>
      </c>
      <c r="Y291" s="3"/>
      <c r="Z291" s="20"/>
      <c r="AA291" s="3"/>
      <c r="AB291" s="3"/>
      <c r="AC291" s="11"/>
    </row>
    <row r="292" spans="7:29" ht="13.5" hidden="1">
      <c r="G292" s="10"/>
      <c r="H292" s="3"/>
      <c r="I292" s="3"/>
      <c r="J292" s="21"/>
      <c r="K292" s="3"/>
      <c r="L292" s="3" t="s">
        <v>2</v>
      </c>
      <c r="M292" s="3"/>
      <c r="N292" s="1"/>
      <c r="O292" s="3"/>
      <c r="P292" s="3"/>
      <c r="Q292" s="11"/>
      <c r="S292" s="10"/>
      <c r="T292" s="3"/>
      <c r="U292" s="3"/>
      <c r="V292" s="21"/>
      <c r="W292" s="3"/>
      <c r="X292" s="3" t="s">
        <v>2</v>
      </c>
      <c r="Y292" s="3"/>
      <c r="Z292" s="1"/>
      <c r="AA292" s="3"/>
      <c r="AB292" s="3"/>
      <c r="AC292" s="11"/>
    </row>
    <row r="293" spans="7:29" ht="13.5" hidden="1">
      <c r="G293" s="10"/>
      <c r="H293" s="3"/>
      <c r="I293" s="3"/>
      <c r="J293" s="21"/>
      <c r="K293" s="3"/>
      <c r="L293" s="3" t="s">
        <v>2</v>
      </c>
      <c r="M293" s="3"/>
      <c r="N293" s="1"/>
      <c r="O293" s="3"/>
      <c r="P293" s="3"/>
      <c r="Q293" s="11"/>
      <c r="S293" s="10"/>
      <c r="T293" s="3"/>
      <c r="U293" s="3"/>
      <c r="V293" s="21"/>
      <c r="W293" s="3"/>
      <c r="X293" s="3" t="s">
        <v>2</v>
      </c>
      <c r="Y293" s="3"/>
      <c r="Z293" s="1"/>
      <c r="AA293" s="3"/>
      <c r="AB293" s="3"/>
      <c r="AC293" s="11"/>
    </row>
    <row r="294" spans="7:29" ht="13.5" hidden="1">
      <c r="G294" s="10"/>
      <c r="H294" s="3" t="str">
        <f>VLOOKUP(H290,$A$43:$D$62,3)</f>
        <v>松下　海輝</v>
      </c>
      <c r="I294" s="3">
        <f>IF(K291&gt;M291,1,0)+IF(K293&gt;M293,1,0)+IF(K294&gt;M294,1,0)+IF(K296&gt;M296,1,0)+IF(K297&gt;M297,1,0)+IF(K292&gt;M292,1,0)+IF(K295&gt;M295,1,0)</f>
        <v>0</v>
      </c>
      <c r="J294" s="21"/>
      <c r="K294" s="3"/>
      <c r="L294" s="3" t="s">
        <v>2</v>
      </c>
      <c r="M294" s="3"/>
      <c r="N294" s="1"/>
      <c r="O294" s="3">
        <f>IF(K291&lt;M291,1,0)+IF(K293&lt;M293,1,0)+IF(K294&lt;M294,1,0)+IF(K296&lt;M296,1,0)+IF(K297&lt;M297,1,0)+IF(M292&gt;K292,1,0)+IF(M295&gt;K295,1,0)</f>
        <v>0</v>
      </c>
      <c r="P294" s="3" t="str">
        <f>VLOOKUP(P290,$A$43:$D$62,3)</f>
        <v>山本　勝也</v>
      </c>
      <c r="Q294" s="11"/>
      <c r="S294" s="10"/>
      <c r="T294" s="3" t="str">
        <f>VLOOKUP(T290,$A$43:$D$62,3)</f>
        <v>定松　裕成</v>
      </c>
      <c r="U294" s="3">
        <f>IF(W291&gt;Y291,1,0)+IF(W293&gt;Y293,1,0)+IF(W294&gt;Y294,1,0)+IF(W296&gt;Y296,1,0)+IF(W297&gt;Y297,1,0)+IF(W292&gt;Y292,1,0)+IF(W295&gt;Y295,1,0)</f>
        <v>0</v>
      </c>
      <c r="V294" s="21"/>
      <c r="W294" s="3"/>
      <c r="X294" s="3" t="s">
        <v>2</v>
      </c>
      <c r="Y294" s="3"/>
      <c r="Z294" s="1"/>
      <c r="AA294" s="3">
        <f>IF(W291&lt;Y291,1,0)+IF(W293&lt;Y293,1,0)+IF(W294&lt;Y294,1,0)+IF(W296&lt;Y296,1,0)+IF(W297&lt;Y297,1,0)+IF(Y292&gt;W292,1,0)+IF(Y295&gt;W295,1,0)</f>
        <v>0</v>
      </c>
      <c r="AB294" s="3" t="str">
        <f>VLOOKUP(AB290,$A$43:$D$62,3)</f>
        <v>尾留川　竜貴</v>
      </c>
      <c r="AC294" s="11"/>
    </row>
    <row r="295" spans="7:29" ht="13.5" hidden="1">
      <c r="G295" s="10"/>
      <c r="H295" s="3"/>
      <c r="I295" s="3"/>
      <c r="J295" s="21"/>
      <c r="K295" s="3"/>
      <c r="L295" s="3" t="s">
        <v>2</v>
      </c>
      <c r="M295" s="3"/>
      <c r="N295" s="1"/>
      <c r="O295" s="3"/>
      <c r="P295" s="3"/>
      <c r="Q295" s="11"/>
      <c r="S295" s="10"/>
      <c r="T295" s="3"/>
      <c r="U295" s="3"/>
      <c r="V295" s="21"/>
      <c r="W295" s="3"/>
      <c r="X295" s="3" t="s">
        <v>2</v>
      </c>
      <c r="Y295" s="3"/>
      <c r="Z295" s="1"/>
      <c r="AA295" s="3"/>
      <c r="AB295" s="3"/>
      <c r="AC295" s="11"/>
    </row>
    <row r="296" spans="7:29" ht="13.5" hidden="1">
      <c r="G296" s="10"/>
      <c r="H296" s="3"/>
      <c r="I296" s="3"/>
      <c r="J296" s="21"/>
      <c r="K296" s="3"/>
      <c r="L296" s="3" t="s">
        <v>2</v>
      </c>
      <c r="M296" s="3"/>
      <c r="N296" s="1"/>
      <c r="O296" s="3"/>
      <c r="P296" s="3"/>
      <c r="Q296" s="11"/>
      <c r="S296" s="10"/>
      <c r="T296" s="3"/>
      <c r="U296" s="3"/>
      <c r="V296" s="21"/>
      <c r="W296" s="3"/>
      <c r="X296" s="3" t="s">
        <v>2</v>
      </c>
      <c r="Y296" s="3"/>
      <c r="Z296" s="1"/>
      <c r="AA296" s="3"/>
      <c r="AB296" s="3"/>
      <c r="AC296" s="11"/>
    </row>
    <row r="297" spans="7:29" ht="13.5" hidden="1">
      <c r="G297" s="10"/>
      <c r="H297" s="3" t="str">
        <f>VLOOKUP(H290,$A$43:$D$62,4)</f>
        <v>（明治大）</v>
      </c>
      <c r="I297" s="3"/>
      <c r="J297" s="20"/>
      <c r="K297" s="3"/>
      <c r="L297" s="3" t="s">
        <v>2</v>
      </c>
      <c r="M297" s="3"/>
      <c r="N297" s="19"/>
      <c r="O297" s="3"/>
      <c r="P297" s="3" t="str">
        <f>VLOOKUP(P290,$A$43:$D$62,4)</f>
        <v>（早稲田大）</v>
      </c>
      <c r="Q297" s="11"/>
      <c r="S297" s="10"/>
      <c r="T297" s="3" t="str">
        <f>VLOOKUP(T290,$A$43:$D$62,4)</f>
        <v>（日本体育大）</v>
      </c>
      <c r="U297" s="3"/>
      <c r="V297" s="20"/>
      <c r="W297" s="3"/>
      <c r="X297" s="3" t="s">
        <v>2</v>
      </c>
      <c r="Y297" s="3"/>
      <c r="Z297" s="19"/>
      <c r="AA297" s="3"/>
      <c r="AB297" s="3" t="str">
        <f>VLOOKUP(AB290,$A$43:$D$62,4)</f>
        <v>（法政大）</v>
      </c>
      <c r="AC297" s="11"/>
    </row>
    <row r="298" spans="7:29" ht="13.5" hidden="1">
      <c r="G298" s="16"/>
      <c r="H298" s="17"/>
      <c r="I298" s="17"/>
      <c r="J298" s="17"/>
      <c r="K298" s="17"/>
      <c r="L298" s="17"/>
      <c r="M298" s="17"/>
      <c r="N298" s="17"/>
      <c r="O298" s="17"/>
      <c r="P298" s="17"/>
      <c r="Q298" s="18"/>
      <c r="S298" s="16"/>
      <c r="T298" s="17"/>
      <c r="U298" s="17"/>
      <c r="V298" s="17"/>
      <c r="W298" s="17"/>
      <c r="X298" s="17"/>
      <c r="Y298" s="17"/>
      <c r="Z298" s="17"/>
      <c r="AA298" s="17"/>
      <c r="AB298" s="17"/>
      <c r="AC298" s="18"/>
    </row>
    <row r="299" ht="13.5" hidden="1"/>
    <row r="300" ht="21" hidden="1">
      <c r="G300" s="23" t="s">
        <v>4</v>
      </c>
    </row>
    <row r="301" ht="13.5" hidden="1"/>
    <row r="302" spans="7:29" ht="13.5" hidden="1">
      <c r="G302" s="12" t="s">
        <v>1</v>
      </c>
      <c r="H302" s="13">
        <v>109</v>
      </c>
      <c r="I302" s="5"/>
      <c r="J302" s="5"/>
      <c r="K302" s="5"/>
      <c r="L302" s="5"/>
      <c r="M302" s="5"/>
      <c r="N302" s="5"/>
      <c r="O302" s="5"/>
      <c r="P302" s="5"/>
      <c r="Q302" s="14"/>
      <c r="S302" s="12" t="s">
        <v>1</v>
      </c>
      <c r="T302" s="13">
        <v>110</v>
      </c>
      <c r="U302" s="5"/>
      <c r="V302" s="5"/>
      <c r="W302" s="5"/>
      <c r="X302" s="5"/>
      <c r="Y302" s="5"/>
      <c r="Z302" s="5"/>
      <c r="AA302" s="5"/>
      <c r="AB302" s="5"/>
      <c r="AC302" s="14"/>
    </row>
    <row r="303" spans="7:29" ht="13.5" hidden="1">
      <c r="G303" s="15" t="s">
        <v>0</v>
      </c>
      <c r="H303" s="9"/>
      <c r="I303" s="2"/>
      <c r="J303" s="2"/>
      <c r="K303" s="2"/>
      <c r="L303" s="2"/>
      <c r="M303" s="2"/>
      <c r="N303" s="2"/>
      <c r="O303" s="2" t="s">
        <v>0</v>
      </c>
      <c r="P303" s="9"/>
      <c r="Q303" s="11"/>
      <c r="S303" s="15" t="s">
        <v>0</v>
      </c>
      <c r="T303" s="9"/>
      <c r="U303" s="2"/>
      <c r="V303" s="2"/>
      <c r="W303" s="2"/>
      <c r="X303" s="2"/>
      <c r="Y303" s="2"/>
      <c r="Z303" s="2"/>
      <c r="AA303" s="2" t="s">
        <v>0</v>
      </c>
      <c r="AB303" s="9"/>
      <c r="AC303" s="11"/>
    </row>
    <row r="304" spans="7:29" ht="13.5" hidden="1">
      <c r="G304" s="10"/>
      <c r="H304" s="3"/>
      <c r="I304" s="3"/>
      <c r="J304" s="19"/>
      <c r="K304" s="3"/>
      <c r="L304" s="3" t="s">
        <v>2</v>
      </c>
      <c r="M304" s="3"/>
      <c r="N304" s="20"/>
      <c r="O304" s="3"/>
      <c r="P304" s="3"/>
      <c r="Q304" s="11"/>
      <c r="S304" s="10"/>
      <c r="T304" s="3"/>
      <c r="U304" s="3"/>
      <c r="V304" s="19"/>
      <c r="W304" s="3"/>
      <c r="X304" s="3" t="s">
        <v>2</v>
      </c>
      <c r="Y304" s="3"/>
      <c r="Z304" s="20"/>
      <c r="AA304" s="3"/>
      <c r="AB304" s="3"/>
      <c r="AC304" s="11"/>
    </row>
    <row r="305" spans="7:29" ht="13.5" hidden="1">
      <c r="G305" s="10"/>
      <c r="H305" s="3"/>
      <c r="I305" s="3"/>
      <c r="J305" s="21"/>
      <c r="K305" s="3"/>
      <c r="L305" s="3" t="s">
        <v>2</v>
      </c>
      <c r="M305" s="3"/>
      <c r="N305" s="1"/>
      <c r="O305" s="3"/>
      <c r="P305" s="3"/>
      <c r="Q305" s="11"/>
      <c r="S305" s="10"/>
      <c r="T305" s="3"/>
      <c r="U305" s="3"/>
      <c r="V305" s="21"/>
      <c r="W305" s="3"/>
      <c r="X305" s="3" t="s">
        <v>2</v>
      </c>
      <c r="Y305" s="3"/>
      <c r="Z305" s="1"/>
      <c r="AA305" s="3"/>
      <c r="AB305" s="3"/>
      <c r="AC305" s="11"/>
    </row>
    <row r="306" spans="7:29" ht="13.5" hidden="1">
      <c r="G306" s="10"/>
      <c r="H306" s="3"/>
      <c r="I306" s="3"/>
      <c r="J306" s="21"/>
      <c r="K306" s="3"/>
      <c r="L306" s="3" t="s">
        <v>2</v>
      </c>
      <c r="M306" s="3"/>
      <c r="N306" s="1"/>
      <c r="O306" s="3"/>
      <c r="P306" s="3"/>
      <c r="Q306" s="11"/>
      <c r="S306" s="10"/>
      <c r="T306" s="3"/>
      <c r="U306" s="3"/>
      <c r="V306" s="21"/>
      <c r="W306" s="3"/>
      <c r="X306" s="3" t="s">
        <v>2</v>
      </c>
      <c r="Y306" s="3"/>
      <c r="Z306" s="1"/>
      <c r="AA306" s="3"/>
      <c r="AB306" s="3"/>
      <c r="AC306" s="11"/>
    </row>
    <row r="307" spans="7:29" ht="13.5" hidden="1">
      <c r="G307" s="10"/>
      <c r="H307" s="3" t="e">
        <f>VLOOKUP(H303,$A$43:$D$62,3)</f>
        <v>#N/A</v>
      </c>
      <c r="I307" s="3">
        <f>IF(K304&gt;M304,1,0)+IF(K306&gt;M306,1,0)+IF(K307&gt;M307,1,0)+IF(K309&gt;M309,1,0)+IF(K310&gt;M310,1,0)+IF(K305&gt;M305,1,0)+IF(K308&gt;M308,1,0)</f>
        <v>0</v>
      </c>
      <c r="J307" s="21"/>
      <c r="K307" s="3"/>
      <c r="L307" s="3" t="s">
        <v>2</v>
      </c>
      <c r="M307" s="3"/>
      <c r="N307" s="1"/>
      <c r="O307" s="3">
        <f>IF(K304&lt;M304,1,0)+IF(K306&lt;M306,1,0)+IF(K307&lt;M307,1,0)+IF(K309&lt;M309,1,0)+IF(K310&lt;M310,1,0)+IF(M305&gt;K305,1,0)+IF(M308&gt;K308,1,0)</f>
        <v>0</v>
      </c>
      <c r="P307" s="3" t="e">
        <f>VLOOKUP(P303,$A$43:$D$62,3)</f>
        <v>#N/A</v>
      </c>
      <c r="Q307" s="11"/>
      <c r="S307" s="10"/>
      <c r="T307" s="3" t="e">
        <f>VLOOKUP(T303,$A$43:$D$62,3)</f>
        <v>#N/A</v>
      </c>
      <c r="U307" s="3">
        <f>IF(W304&gt;Y304,1,0)+IF(W306&gt;Y306,1,0)+IF(W307&gt;Y307,1,0)+IF(W309&gt;Y309,1,0)+IF(W310&gt;Y310,1,0)+IF(W305&gt;Y305,1,0)+IF(W308&gt;Y308,1,0)</f>
        <v>0</v>
      </c>
      <c r="V307" s="21"/>
      <c r="W307" s="3"/>
      <c r="X307" s="3" t="s">
        <v>2</v>
      </c>
      <c r="Y307" s="3"/>
      <c r="Z307" s="1"/>
      <c r="AA307" s="3">
        <f>IF(W304&lt;Y304,1,0)+IF(W306&lt;Y306,1,0)+IF(W307&lt;Y307,1,0)+IF(W309&lt;Y309,1,0)+IF(W310&lt;Y310,1,0)+IF(Y305&gt;W305,1,0)+IF(Y308&gt;W308,1,0)</f>
        <v>0</v>
      </c>
      <c r="AB307" s="3" t="e">
        <f>VLOOKUP(AB303,$A$43:$D$62,3)</f>
        <v>#N/A</v>
      </c>
      <c r="AC307" s="11"/>
    </row>
    <row r="308" spans="7:29" ht="13.5" hidden="1">
      <c r="G308" s="10"/>
      <c r="H308" s="3"/>
      <c r="I308" s="3"/>
      <c r="J308" s="21"/>
      <c r="K308" s="3"/>
      <c r="L308" s="3" t="s">
        <v>2</v>
      </c>
      <c r="M308" s="3"/>
      <c r="N308" s="1"/>
      <c r="O308" s="3"/>
      <c r="P308" s="3"/>
      <c r="Q308" s="11"/>
      <c r="S308" s="10"/>
      <c r="T308" s="3"/>
      <c r="U308" s="3"/>
      <c r="V308" s="21"/>
      <c r="W308" s="3"/>
      <c r="X308" s="3" t="s">
        <v>2</v>
      </c>
      <c r="Y308" s="3"/>
      <c r="Z308" s="1"/>
      <c r="AA308" s="3"/>
      <c r="AB308" s="3"/>
      <c r="AC308" s="11"/>
    </row>
    <row r="309" spans="7:29" ht="13.5" hidden="1">
      <c r="G309" s="10"/>
      <c r="H309" s="3"/>
      <c r="I309" s="3"/>
      <c r="J309" s="21"/>
      <c r="K309" s="3"/>
      <c r="L309" s="3" t="s">
        <v>2</v>
      </c>
      <c r="M309" s="3"/>
      <c r="N309" s="1"/>
      <c r="O309" s="3"/>
      <c r="P309" s="3"/>
      <c r="Q309" s="11"/>
      <c r="S309" s="10"/>
      <c r="T309" s="3"/>
      <c r="U309" s="3"/>
      <c r="V309" s="21"/>
      <c r="W309" s="3"/>
      <c r="X309" s="3" t="s">
        <v>2</v>
      </c>
      <c r="Y309" s="3"/>
      <c r="Z309" s="1"/>
      <c r="AA309" s="3"/>
      <c r="AB309" s="3"/>
      <c r="AC309" s="11"/>
    </row>
    <row r="310" spans="7:29" ht="13.5" hidden="1">
      <c r="G310" s="10"/>
      <c r="H310" s="3" t="e">
        <f>VLOOKUP(H303,$A$43:$D$62,4)</f>
        <v>#N/A</v>
      </c>
      <c r="I310" s="3"/>
      <c r="J310" s="20"/>
      <c r="K310" s="3"/>
      <c r="L310" s="3" t="s">
        <v>2</v>
      </c>
      <c r="M310" s="3"/>
      <c r="N310" s="19"/>
      <c r="O310" s="3"/>
      <c r="P310" s="3" t="e">
        <f>VLOOKUP(P303,$A$43:$D$62,4)</f>
        <v>#N/A</v>
      </c>
      <c r="Q310" s="11"/>
      <c r="S310" s="10"/>
      <c r="T310" s="3" t="e">
        <f>VLOOKUP(T303,$A$43:$D$62,4)</f>
        <v>#N/A</v>
      </c>
      <c r="U310" s="3"/>
      <c r="V310" s="20"/>
      <c r="W310" s="3"/>
      <c r="X310" s="3" t="s">
        <v>2</v>
      </c>
      <c r="Y310" s="3"/>
      <c r="Z310" s="19"/>
      <c r="AA310" s="3"/>
      <c r="AB310" s="3" t="e">
        <f>VLOOKUP(AB303,$A$43:$D$62,4)</f>
        <v>#N/A</v>
      </c>
      <c r="AC310" s="11"/>
    </row>
    <row r="311" spans="7:29" ht="13.5" hidden="1">
      <c r="G311" s="16"/>
      <c r="H311" s="17"/>
      <c r="I311" s="17"/>
      <c r="J311" s="17"/>
      <c r="K311" s="17"/>
      <c r="L311" s="17"/>
      <c r="M311" s="17"/>
      <c r="N311" s="17"/>
      <c r="O311" s="17"/>
      <c r="P311" s="17"/>
      <c r="Q311" s="18"/>
      <c r="S311" s="16"/>
      <c r="T311" s="17"/>
      <c r="U311" s="17"/>
      <c r="V311" s="17"/>
      <c r="W311" s="17"/>
      <c r="X311" s="17"/>
      <c r="Y311" s="17"/>
      <c r="Z311" s="17"/>
      <c r="AA311" s="17"/>
      <c r="AB311" s="17"/>
      <c r="AC311" s="18"/>
    </row>
    <row r="312" spans="7:29" ht="13.5" hidden="1">
      <c r="G312" s="12" t="s">
        <v>1</v>
      </c>
      <c r="H312" s="13">
        <v>111</v>
      </c>
      <c r="I312" s="5"/>
      <c r="J312" s="5"/>
      <c r="K312" s="5"/>
      <c r="L312" s="5"/>
      <c r="M312" s="5"/>
      <c r="N312" s="5"/>
      <c r="O312" s="5"/>
      <c r="P312" s="5"/>
      <c r="Q312" s="14"/>
      <c r="S312" s="12" t="s">
        <v>1</v>
      </c>
      <c r="T312" s="13">
        <v>112</v>
      </c>
      <c r="U312" s="5"/>
      <c r="V312" s="5"/>
      <c r="W312" s="5"/>
      <c r="X312" s="5"/>
      <c r="Y312" s="5"/>
      <c r="Z312" s="5"/>
      <c r="AA312" s="5"/>
      <c r="AB312" s="5"/>
      <c r="AC312" s="14"/>
    </row>
    <row r="313" spans="7:29" ht="13.5" hidden="1">
      <c r="G313" s="15" t="s">
        <v>0</v>
      </c>
      <c r="H313" s="9"/>
      <c r="I313" s="2"/>
      <c r="J313" s="2"/>
      <c r="K313" s="2"/>
      <c r="L313" s="2"/>
      <c r="M313" s="2"/>
      <c r="N313" s="2"/>
      <c r="O313" s="2" t="s">
        <v>0</v>
      </c>
      <c r="P313" s="9"/>
      <c r="Q313" s="11"/>
      <c r="S313" s="15" t="s">
        <v>0</v>
      </c>
      <c r="T313" s="9"/>
      <c r="U313" s="2"/>
      <c r="V313" s="2"/>
      <c r="W313" s="2"/>
      <c r="X313" s="2"/>
      <c r="Y313" s="2"/>
      <c r="Z313" s="2"/>
      <c r="AA313" s="2" t="s">
        <v>0</v>
      </c>
      <c r="AB313" s="9"/>
      <c r="AC313" s="11"/>
    </row>
    <row r="314" spans="6:29" ht="13.5" hidden="1">
      <c r="F314" s="11"/>
      <c r="G314" s="10"/>
      <c r="H314" s="3"/>
      <c r="I314" s="3"/>
      <c r="J314" s="19"/>
      <c r="K314" s="3"/>
      <c r="L314" s="3" t="s">
        <v>2</v>
      </c>
      <c r="M314" s="3"/>
      <c r="N314" s="20"/>
      <c r="O314" s="3"/>
      <c r="P314" s="3"/>
      <c r="Q314" s="11"/>
      <c r="S314" s="10"/>
      <c r="T314" s="3"/>
      <c r="U314" s="3"/>
      <c r="V314" s="19"/>
      <c r="W314" s="3"/>
      <c r="X314" s="3" t="s">
        <v>2</v>
      </c>
      <c r="Y314" s="3"/>
      <c r="Z314" s="20"/>
      <c r="AA314" s="3"/>
      <c r="AB314" s="3"/>
      <c r="AC314" s="11"/>
    </row>
    <row r="315" spans="7:29" ht="13.5" hidden="1">
      <c r="G315" s="10"/>
      <c r="H315" s="3"/>
      <c r="I315" s="3"/>
      <c r="J315" s="21"/>
      <c r="K315" s="3"/>
      <c r="L315" s="3" t="s">
        <v>2</v>
      </c>
      <c r="M315" s="3"/>
      <c r="N315" s="1"/>
      <c r="O315" s="3"/>
      <c r="P315" s="3"/>
      <c r="Q315" s="11"/>
      <c r="S315" s="10"/>
      <c r="T315" s="3"/>
      <c r="U315" s="3"/>
      <c r="V315" s="21"/>
      <c r="W315" s="3"/>
      <c r="X315" s="3" t="s">
        <v>2</v>
      </c>
      <c r="Y315" s="3"/>
      <c r="Z315" s="1"/>
      <c r="AA315" s="3"/>
      <c r="AB315" s="3"/>
      <c r="AC315" s="11"/>
    </row>
    <row r="316" spans="7:29" ht="13.5" hidden="1">
      <c r="G316" s="10"/>
      <c r="H316" s="3"/>
      <c r="I316" s="3"/>
      <c r="J316" s="21"/>
      <c r="K316" s="3"/>
      <c r="L316" s="3" t="s">
        <v>2</v>
      </c>
      <c r="M316" s="3"/>
      <c r="N316" s="1"/>
      <c r="O316" s="3"/>
      <c r="P316" s="3"/>
      <c r="Q316" s="11"/>
      <c r="S316" s="10"/>
      <c r="T316" s="3"/>
      <c r="U316" s="3"/>
      <c r="V316" s="21"/>
      <c r="W316" s="3"/>
      <c r="X316" s="3" t="s">
        <v>2</v>
      </c>
      <c r="Y316" s="3"/>
      <c r="Z316" s="1"/>
      <c r="AA316" s="3"/>
      <c r="AB316" s="3"/>
      <c r="AC316" s="11"/>
    </row>
    <row r="317" spans="7:29" ht="13.5" hidden="1">
      <c r="G317" s="10"/>
      <c r="H317" s="3" t="e">
        <f>VLOOKUP(H313,$A$43:$D$62,3)</f>
        <v>#N/A</v>
      </c>
      <c r="I317" s="3">
        <f>IF(K314&gt;M314,1,0)+IF(K316&gt;M316,1,0)+IF(K317&gt;M317,1,0)+IF(K319&gt;M319,1,0)+IF(K320&gt;M320,1,0)+IF(K315&gt;M315,1,0)+IF(K318&gt;M318,1,0)</f>
        <v>0</v>
      </c>
      <c r="J317" s="21"/>
      <c r="K317" s="3"/>
      <c r="L317" s="3" t="s">
        <v>2</v>
      </c>
      <c r="M317" s="3"/>
      <c r="N317" s="1"/>
      <c r="O317" s="3">
        <f>IF(K314&lt;M314,1,0)+IF(K316&lt;M316,1,0)+IF(K317&lt;M317,1,0)+IF(K319&lt;M319,1,0)+IF(K320&lt;M320,1,0)+IF(M315&gt;K315,1,0)+IF(M318&gt;K318,1,0)</f>
        <v>0</v>
      </c>
      <c r="P317" s="3" t="e">
        <f>VLOOKUP(P313,$A$43:$D$62,3)</f>
        <v>#N/A</v>
      </c>
      <c r="Q317" s="11"/>
      <c r="S317" s="10"/>
      <c r="T317" s="3" t="e">
        <f>VLOOKUP(T313,$A$43:$D$62,3)</f>
        <v>#N/A</v>
      </c>
      <c r="U317" s="3">
        <f>IF(W314&gt;Y314,1,0)+IF(W316&gt;Y316,1,0)+IF(W317&gt;Y317,1,0)+IF(W319&gt;Y319,1,0)+IF(W320&gt;Y320,1,0)+IF(W315&gt;Y315,1,0)+IF(W318&gt;Y318,1,0)</f>
        <v>0</v>
      </c>
      <c r="V317" s="21"/>
      <c r="W317" s="3"/>
      <c r="X317" s="3" t="s">
        <v>2</v>
      </c>
      <c r="Y317" s="3"/>
      <c r="Z317" s="1"/>
      <c r="AA317" s="3">
        <f>IF(W314&lt;Y314,1,0)+IF(W316&lt;Y316,1,0)+IF(W317&lt;Y317,1,0)+IF(W319&lt;Y319,1,0)+IF(W320&lt;Y320,1,0)+IF(Y315&gt;W315,1,0)+IF(Y318&gt;W318,1,0)</f>
        <v>0</v>
      </c>
      <c r="AB317" s="3" t="e">
        <f>VLOOKUP(AB313,$A$43:$D$62,3)</f>
        <v>#N/A</v>
      </c>
      <c r="AC317" s="11"/>
    </row>
    <row r="318" spans="7:29" ht="13.5" hidden="1">
      <c r="G318" s="10"/>
      <c r="H318" s="3"/>
      <c r="I318" s="3"/>
      <c r="J318" s="21"/>
      <c r="K318" s="3"/>
      <c r="L318" s="3" t="s">
        <v>2</v>
      </c>
      <c r="M318" s="3"/>
      <c r="N318" s="1"/>
      <c r="O318" s="3"/>
      <c r="P318" s="3"/>
      <c r="Q318" s="11"/>
      <c r="S318" s="10"/>
      <c r="T318" s="3"/>
      <c r="U318" s="3"/>
      <c r="V318" s="21"/>
      <c r="W318" s="3"/>
      <c r="X318" s="3" t="s">
        <v>2</v>
      </c>
      <c r="Y318" s="3"/>
      <c r="Z318" s="1"/>
      <c r="AA318" s="3"/>
      <c r="AB318" s="3"/>
      <c r="AC318" s="11"/>
    </row>
    <row r="319" spans="7:29" ht="13.5" hidden="1">
      <c r="G319" s="10"/>
      <c r="H319" s="3"/>
      <c r="I319" s="3"/>
      <c r="J319" s="21"/>
      <c r="K319" s="3"/>
      <c r="L319" s="3" t="s">
        <v>2</v>
      </c>
      <c r="M319" s="3"/>
      <c r="N319" s="1"/>
      <c r="O319" s="3"/>
      <c r="P319" s="3"/>
      <c r="Q319" s="11"/>
      <c r="S319" s="10"/>
      <c r="T319" s="3"/>
      <c r="U319" s="3"/>
      <c r="V319" s="21"/>
      <c r="W319" s="3"/>
      <c r="X319" s="3" t="s">
        <v>2</v>
      </c>
      <c r="Y319" s="3"/>
      <c r="Z319" s="1"/>
      <c r="AA319" s="3"/>
      <c r="AB319" s="3"/>
      <c r="AC319" s="11"/>
    </row>
    <row r="320" spans="7:29" ht="13.5" hidden="1">
      <c r="G320" s="10"/>
      <c r="H320" s="3" t="e">
        <f>VLOOKUP(H313,$A$43:$D$62,4)</f>
        <v>#N/A</v>
      </c>
      <c r="I320" s="3"/>
      <c r="J320" s="20"/>
      <c r="K320" s="3"/>
      <c r="L320" s="3" t="s">
        <v>2</v>
      </c>
      <c r="M320" s="3"/>
      <c r="N320" s="19"/>
      <c r="O320" s="3"/>
      <c r="P320" s="3" t="e">
        <f>VLOOKUP(P313,$A$43:$D$62,4)</f>
        <v>#N/A</v>
      </c>
      <c r="Q320" s="11"/>
      <c r="S320" s="10"/>
      <c r="T320" s="3" t="e">
        <f>VLOOKUP(T313,$A$43:$D$62,4)</f>
        <v>#N/A</v>
      </c>
      <c r="U320" s="3"/>
      <c r="V320" s="20"/>
      <c r="W320" s="3"/>
      <c r="X320" s="3" t="s">
        <v>2</v>
      </c>
      <c r="Y320" s="3"/>
      <c r="Z320" s="19"/>
      <c r="AA320" s="3"/>
      <c r="AB320" s="3" t="e">
        <f>VLOOKUP(AB313,$A$43:$D$62,4)</f>
        <v>#N/A</v>
      </c>
      <c r="AC320" s="11"/>
    </row>
    <row r="321" spans="7:29" ht="13.5" hidden="1">
      <c r="G321" s="16"/>
      <c r="H321" s="17"/>
      <c r="I321" s="17"/>
      <c r="J321" s="17"/>
      <c r="K321" s="17"/>
      <c r="L321" s="17"/>
      <c r="M321" s="17"/>
      <c r="N321" s="17"/>
      <c r="O321" s="17"/>
      <c r="P321" s="17"/>
      <c r="Q321" s="18"/>
      <c r="S321" s="16"/>
      <c r="T321" s="17"/>
      <c r="U321" s="17"/>
      <c r="V321" s="17"/>
      <c r="W321" s="17"/>
      <c r="X321" s="17"/>
      <c r="Y321" s="17"/>
      <c r="Z321" s="17"/>
      <c r="AA321" s="17"/>
      <c r="AB321" s="17"/>
      <c r="AC321" s="18"/>
    </row>
    <row r="322" ht="13.5" hidden="1"/>
    <row r="323" ht="21" hidden="1">
      <c r="G323" s="23" t="s">
        <v>5</v>
      </c>
    </row>
    <row r="324" ht="13.5" hidden="1"/>
    <row r="325" spans="7:29" ht="13.5" hidden="1">
      <c r="G325" s="12" t="s">
        <v>1</v>
      </c>
      <c r="H325" s="13">
        <v>113</v>
      </c>
      <c r="I325" s="5"/>
      <c r="J325" s="5"/>
      <c r="K325" s="5"/>
      <c r="L325" s="5"/>
      <c r="M325" s="5"/>
      <c r="N325" s="5"/>
      <c r="O325" s="5"/>
      <c r="P325" s="5"/>
      <c r="Q325" s="14"/>
      <c r="S325" s="12" t="s">
        <v>1</v>
      </c>
      <c r="T325" s="13">
        <v>114</v>
      </c>
      <c r="U325" s="5"/>
      <c r="V325" s="5"/>
      <c r="W325" s="5"/>
      <c r="X325" s="5"/>
      <c r="Y325" s="5"/>
      <c r="Z325" s="5"/>
      <c r="AA325" s="5"/>
      <c r="AB325" s="5"/>
      <c r="AC325" s="14"/>
    </row>
    <row r="326" spans="7:29" ht="13.5" hidden="1">
      <c r="G326" s="15" t="s">
        <v>0</v>
      </c>
      <c r="H326" s="9"/>
      <c r="I326" s="2"/>
      <c r="J326" s="2"/>
      <c r="K326" s="2"/>
      <c r="L326" s="2"/>
      <c r="M326" s="2"/>
      <c r="N326" s="2"/>
      <c r="O326" s="2" t="s">
        <v>0</v>
      </c>
      <c r="P326" s="9"/>
      <c r="Q326" s="11"/>
      <c r="S326" s="15" t="s">
        <v>0</v>
      </c>
      <c r="T326" s="9"/>
      <c r="U326" s="2"/>
      <c r="V326" s="2"/>
      <c r="W326" s="2"/>
      <c r="X326" s="2"/>
      <c r="Y326" s="2"/>
      <c r="Z326" s="2"/>
      <c r="AA326" s="2" t="s">
        <v>0</v>
      </c>
      <c r="AB326" s="9"/>
      <c r="AC326" s="11"/>
    </row>
    <row r="327" spans="7:29" ht="13.5" hidden="1">
      <c r="G327" s="10"/>
      <c r="H327" s="3"/>
      <c r="I327" s="3"/>
      <c r="J327" s="19"/>
      <c r="K327" s="3"/>
      <c r="L327" s="3" t="s">
        <v>2</v>
      </c>
      <c r="M327" s="3"/>
      <c r="N327" s="20"/>
      <c r="O327" s="3"/>
      <c r="P327" s="3"/>
      <c r="Q327" s="11"/>
      <c r="S327" s="10"/>
      <c r="T327" s="3"/>
      <c r="U327" s="3"/>
      <c r="V327" s="19"/>
      <c r="W327" s="3"/>
      <c r="X327" s="3" t="s">
        <v>2</v>
      </c>
      <c r="Y327" s="3"/>
      <c r="Z327" s="20"/>
      <c r="AA327" s="3"/>
      <c r="AB327" s="3"/>
      <c r="AC327" s="11"/>
    </row>
    <row r="328" spans="7:29" ht="13.5" hidden="1">
      <c r="G328" s="10"/>
      <c r="H328" s="3"/>
      <c r="I328" s="3"/>
      <c r="J328" s="21"/>
      <c r="K328" s="3"/>
      <c r="L328" s="3" t="s">
        <v>2</v>
      </c>
      <c r="M328" s="3"/>
      <c r="N328" s="1"/>
      <c r="O328" s="3"/>
      <c r="P328" s="3"/>
      <c r="Q328" s="11"/>
      <c r="S328" s="10"/>
      <c r="T328" s="3"/>
      <c r="U328" s="3"/>
      <c r="V328" s="21"/>
      <c r="W328" s="3"/>
      <c r="X328" s="3" t="s">
        <v>2</v>
      </c>
      <c r="Y328" s="3"/>
      <c r="Z328" s="1"/>
      <c r="AA328" s="3"/>
      <c r="AB328" s="3"/>
      <c r="AC328" s="11"/>
    </row>
    <row r="329" spans="7:29" ht="13.5" hidden="1">
      <c r="G329" s="10"/>
      <c r="H329" s="3"/>
      <c r="I329" s="3"/>
      <c r="J329" s="21"/>
      <c r="K329" s="3"/>
      <c r="L329" s="3" t="s">
        <v>2</v>
      </c>
      <c r="M329" s="3"/>
      <c r="N329" s="1"/>
      <c r="O329" s="3"/>
      <c r="P329" s="3"/>
      <c r="Q329" s="11"/>
      <c r="S329" s="10"/>
      <c r="T329" s="3"/>
      <c r="U329" s="3"/>
      <c r="V329" s="21"/>
      <c r="W329" s="3"/>
      <c r="X329" s="3" t="s">
        <v>2</v>
      </c>
      <c r="Y329" s="3"/>
      <c r="Z329" s="1"/>
      <c r="AA329" s="3"/>
      <c r="AB329" s="3"/>
      <c r="AC329" s="11"/>
    </row>
    <row r="330" spans="7:29" ht="13.5" hidden="1">
      <c r="G330" s="10"/>
      <c r="H330" s="3" t="e">
        <f>VLOOKUP(H326,$A$43:$D$62,3)</f>
        <v>#N/A</v>
      </c>
      <c r="I330" s="3">
        <f>IF(K327&gt;M327,1,0)+IF(K329&gt;M329,1,0)+IF(K330&gt;M330,1,0)+IF(K332&gt;M332,1,0)+IF(K333&gt;M333,1,0)+IF(K328&gt;M328,1,0)+IF(K331&gt;M331,1,0)</f>
        <v>0</v>
      </c>
      <c r="J330" s="21"/>
      <c r="K330" s="3"/>
      <c r="L330" s="3" t="s">
        <v>2</v>
      </c>
      <c r="M330" s="3"/>
      <c r="N330" s="1"/>
      <c r="O330" s="3">
        <f>IF(K327&lt;M327,1,0)+IF(K329&lt;M329,1,0)+IF(K330&lt;M330,1,0)+IF(K332&lt;M332,1,0)+IF(K333&lt;M333,1,0)+IF(M328&gt;K328,1,0)+IF(M331&gt;K331,1,0)</f>
        <v>0</v>
      </c>
      <c r="P330" s="3" t="e">
        <f>VLOOKUP(P326,$A$43:$D$62,3)</f>
        <v>#N/A</v>
      </c>
      <c r="Q330" s="11"/>
      <c r="S330" s="10"/>
      <c r="T330" s="3" t="e">
        <f>VLOOKUP(T326,$A$43:$D$62,3)</f>
        <v>#N/A</v>
      </c>
      <c r="U330" s="3">
        <f>IF(W327&gt;Y327,1,0)+IF(W329&gt;Y329,1,0)+IF(W330&gt;Y330,1,0)+IF(W332&gt;Y332,1,0)+IF(W333&gt;Y333,1,0)+IF(W328&gt;Y328,1,0)+IF(W331&gt;Y331,1,0)</f>
        <v>0</v>
      </c>
      <c r="V330" s="21"/>
      <c r="W330" s="3"/>
      <c r="X330" s="3" t="s">
        <v>2</v>
      </c>
      <c r="Y330" s="3"/>
      <c r="Z330" s="1"/>
      <c r="AA330" s="3">
        <f>IF(W327&lt;Y327,1,0)+IF(W329&lt;Y329,1,0)+IF(W330&lt;Y330,1,0)+IF(W332&lt;Y332,1,0)+IF(W333&lt;Y333,1,0)+IF(Y328&gt;W328,1,0)+IF(Y331&gt;W331,1,0)</f>
        <v>0</v>
      </c>
      <c r="AB330" s="3" t="e">
        <f>VLOOKUP(AB326,$A$43:$D$62,3)</f>
        <v>#N/A</v>
      </c>
      <c r="AC330" s="11"/>
    </row>
    <row r="331" spans="7:29" ht="13.5" hidden="1">
      <c r="G331" s="10"/>
      <c r="H331" s="3"/>
      <c r="I331" s="3"/>
      <c r="J331" s="21"/>
      <c r="K331" s="3"/>
      <c r="L331" s="3" t="s">
        <v>2</v>
      </c>
      <c r="M331" s="3"/>
      <c r="N331" s="1"/>
      <c r="O331" s="3"/>
      <c r="P331" s="3"/>
      <c r="Q331" s="11"/>
      <c r="S331" s="10"/>
      <c r="T331" s="3"/>
      <c r="U331" s="3"/>
      <c r="V331" s="21"/>
      <c r="W331" s="3"/>
      <c r="X331" s="3" t="s">
        <v>2</v>
      </c>
      <c r="Y331" s="3"/>
      <c r="Z331" s="1"/>
      <c r="AA331" s="3"/>
      <c r="AB331" s="3"/>
      <c r="AC331" s="11"/>
    </row>
    <row r="332" spans="7:29" ht="13.5" hidden="1">
      <c r="G332" s="10"/>
      <c r="H332" s="3"/>
      <c r="I332" s="3"/>
      <c r="J332" s="21"/>
      <c r="K332" s="3"/>
      <c r="L332" s="3" t="s">
        <v>2</v>
      </c>
      <c r="M332" s="3"/>
      <c r="N332" s="1"/>
      <c r="O332" s="3"/>
      <c r="P332" s="3"/>
      <c r="Q332" s="11"/>
      <c r="S332" s="10"/>
      <c r="T332" s="3"/>
      <c r="U332" s="3"/>
      <c r="V332" s="21"/>
      <c r="W332" s="3"/>
      <c r="X332" s="3" t="s">
        <v>2</v>
      </c>
      <c r="Y332" s="3"/>
      <c r="Z332" s="1"/>
      <c r="AA332" s="3"/>
      <c r="AB332" s="3"/>
      <c r="AC332" s="11"/>
    </row>
    <row r="333" spans="7:29" ht="13.5" hidden="1">
      <c r="G333" s="10"/>
      <c r="H333" s="3" t="e">
        <f>VLOOKUP(H326,$A$43:$D$62,4)</f>
        <v>#N/A</v>
      </c>
      <c r="I333" s="3"/>
      <c r="J333" s="20"/>
      <c r="K333" s="3"/>
      <c r="L333" s="3" t="s">
        <v>2</v>
      </c>
      <c r="M333" s="3"/>
      <c r="N333" s="19"/>
      <c r="O333" s="3"/>
      <c r="P333" s="3" t="e">
        <f>VLOOKUP(P326,$A$43:$D$62,4)</f>
        <v>#N/A</v>
      </c>
      <c r="Q333" s="11"/>
      <c r="S333" s="10"/>
      <c r="T333" s="3" t="e">
        <f>VLOOKUP(T326,$A$43:$D$62,4)</f>
        <v>#N/A</v>
      </c>
      <c r="U333" s="3"/>
      <c r="V333" s="20"/>
      <c r="W333" s="3"/>
      <c r="X333" s="3" t="s">
        <v>2</v>
      </c>
      <c r="Y333" s="3"/>
      <c r="Z333" s="19"/>
      <c r="AA333" s="3"/>
      <c r="AB333" s="3" t="e">
        <f>VLOOKUP(AB326,$A$43:$D$62,4)</f>
        <v>#N/A</v>
      </c>
      <c r="AC333" s="11"/>
    </row>
    <row r="334" spans="7:29" ht="13.5" hidden="1">
      <c r="G334" s="16"/>
      <c r="H334" s="17"/>
      <c r="I334" s="17"/>
      <c r="J334" s="17"/>
      <c r="K334" s="17"/>
      <c r="L334" s="17"/>
      <c r="M334" s="17"/>
      <c r="N334" s="17"/>
      <c r="O334" s="17"/>
      <c r="P334" s="17"/>
      <c r="Q334" s="18"/>
      <c r="S334" s="16"/>
      <c r="T334" s="17"/>
      <c r="U334" s="17"/>
      <c r="V334" s="17"/>
      <c r="W334" s="17"/>
      <c r="X334" s="17"/>
      <c r="Y334" s="17"/>
      <c r="Z334" s="17"/>
      <c r="AA334" s="17"/>
      <c r="AB334" s="17"/>
      <c r="AC334" s="18"/>
    </row>
    <row r="335" ht="13.5" hidden="1"/>
    <row r="336" spans="7:19" ht="21" hidden="1">
      <c r="G336" s="23" t="s">
        <v>6</v>
      </c>
      <c r="S336" s="23" t="s">
        <v>21</v>
      </c>
    </row>
    <row r="337" ht="13.5" hidden="1"/>
    <row r="338" spans="7:29" ht="13.5" hidden="1">
      <c r="G338" s="12"/>
      <c r="H338" s="13"/>
      <c r="I338" s="5"/>
      <c r="J338" s="5"/>
      <c r="K338" s="5"/>
      <c r="L338" s="5"/>
      <c r="M338" s="5"/>
      <c r="N338" s="5"/>
      <c r="O338" s="5"/>
      <c r="P338" s="5"/>
      <c r="Q338" s="14"/>
      <c r="S338" s="12"/>
      <c r="T338" s="13"/>
      <c r="U338" s="5"/>
      <c r="V338" s="5"/>
      <c r="W338" s="5"/>
      <c r="X338" s="5"/>
      <c r="Y338" s="5"/>
      <c r="Z338" s="5"/>
      <c r="AA338" s="5"/>
      <c r="AB338" s="5"/>
      <c r="AC338" s="14"/>
    </row>
    <row r="339" spans="7:29" ht="13.5" hidden="1">
      <c r="G339" s="15" t="s">
        <v>0</v>
      </c>
      <c r="H339" s="9"/>
      <c r="I339" s="2"/>
      <c r="J339" s="2"/>
      <c r="K339" s="2"/>
      <c r="L339" s="2"/>
      <c r="M339" s="2"/>
      <c r="N339" s="2"/>
      <c r="O339" s="2" t="s">
        <v>0</v>
      </c>
      <c r="P339" s="9"/>
      <c r="Q339" s="11"/>
      <c r="S339" s="15" t="s">
        <v>0</v>
      </c>
      <c r="T339" s="9"/>
      <c r="U339" s="2"/>
      <c r="V339" s="2"/>
      <c r="W339" s="2"/>
      <c r="X339" s="2"/>
      <c r="Y339" s="2"/>
      <c r="Z339" s="2"/>
      <c r="AA339" s="2" t="s">
        <v>0</v>
      </c>
      <c r="AB339" s="9"/>
      <c r="AC339" s="11"/>
    </row>
    <row r="340" spans="7:29" ht="13.5" hidden="1">
      <c r="G340" s="10"/>
      <c r="H340" s="3"/>
      <c r="I340" s="3"/>
      <c r="J340" s="19"/>
      <c r="K340" s="3"/>
      <c r="L340" s="3" t="s">
        <v>2</v>
      </c>
      <c r="M340" s="3"/>
      <c r="N340" s="20"/>
      <c r="O340" s="3"/>
      <c r="P340" s="3"/>
      <c r="Q340" s="11"/>
      <c r="S340" s="10"/>
      <c r="T340" s="3"/>
      <c r="U340" s="3"/>
      <c r="V340" s="19"/>
      <c r="W340" s="3"/>
      <c r="X340" s="3" t="s">
        <v>2</v>
      </c>
      <c r="Y340" s="3"/>
      <c r="Z340" s="20"/>
      <c r="AA340" s="3"/>
      <c r="AB340" s="3"/>
      <c r="AC340" s="11"/>
    </row>
    <row r="341" spans="7:29" ht="13.5" hidden="1">
      <c r="G341" s="10"/>
      <c r="H341" s="3"/>
      <c r="I341" s="3"/>
      <c r="J341" s="21"/>
      <c r="K341" s="3"/>
      <c r="L341" s="3" t="s">
        <v>2</v>
      </c>
      <c r="M341" s="3"/>
      <c r="N341" s="1"/>
      <c r="O341" s="3"/>
      <c r="P341" s="3"/>
      <c r="Q341" s="11"/>
      <c r="S341" s="10"/>
      <c r="T341" s="3"/>
      <c r="U341" s="3"/>
      <c r="V341" s="21"/>
      <c r="W341" s="3"/>
      <c r="X341" s="3" t="s">
        <v>2</v>
      </c>
      <c r="Y341" s="3"/>
      <c r="Z341" s="1"/>
      <c r="AA341" s="3"/>
      <c r="AB341" s="3"/>
      <c r="AC341" s="11"/>
    </row>
    <row r="342" spans="7:29" ht="13.5" hidden="1">
      <c r="G342" s="10"/>
      <c r="H342" s="3"/>
      <c r="I342" s="3"/>
      <c r="J342" s="21"/>
      <c r="K342" s="3"/>
      <c r="L342" s="3" t="s">
        <v>2</v>
      </c>
      <c r="M342" s="3"/>
      <c r="N342" s="1"/>
      <c r="O342" s="3"/>
      <c r="P342" s="3"/>
      <c r="Q342" s="11"/>
      <c r="S342" s="10"/>
      <c r="T342" s="3"/>
      <c r="U342" s="3"/>
      <c r="V342" s="21"/>
      <c r="W342" s="3"/>
      <c r="X342" s="3" t="s">
        <v>2</v>
      </c>
      <c r="Y342" s="3"/>
      <c r="Z342" s="1"/>
      <c r="AA342" s="3"/>
      <c r="AB342" s="3"/>
      <c r="AC342" s="11"/>
    </row>
    <row r="343" spans="7:29" ht="13.5" hidden="1">
      <c r="G343" s="10"/>
      <c r="H343" s="3" t="e">
        <f>VLOOKUP(H339,$A$43:$D$62,3)</f>
        <v>#N/A</v>
      </c>
      <c r="I343" s="3">
        <f>IF(K340&gt;M340,1,0)+IF(K342&gt;M342,1,0)+IF(K343&gt;M343,1,0)+IF(K345&gt;M345,1,0)+IF(K346&gt;M346,1,0)+IF(K341&gt;M341,1,0)+IF(K344&gt;M344,1,0)</f>
        <v>0</v>
      </c>
      <c r="J343" s="21"/>
      <c r="K343" s="3"/>
      <c r="L343" s="3" t="s">
        <v>2</v>
      </c>
      <c r="M343" s="3"/>
      <c r="N343" s="1"/>
      <c r="O343" s="3">
        <f>IF(K340&lt;M340,1,0)+IF(K342&lt;M342,1,0)+IF(K343&lt;M343,1,0)+IF(K345&lt;M345,1,0)+IF(K346&lt;M346,1,0)+IF(M341&gt;K341,1,0)+IF(M344&gt;K344,1,0)</f>
        <v>0</v>
      </c>
      <c r="P343" s="3" t="e">
        <f>VLOOKUP(P339,$A$43:$D$62,3)</f>
        <v>#N/A</v>
      </c>
      <c r="Q343" s="11"/>
      <c r="S343" s="10"/>
      <c r="T343" s="3" t="e">
        <f>VLOOKUP(T339,$A$43:$D$62,3)</f>
        <v>#N/A</v>
      </c>
      <c r="U343" s="3">
        <f>IF(W340&gt;Y340,1,0)+IF(W342&gt;Y342,1,0)+IF(W343&gt;Y343,1,0)+IF(W345&gt;Y345,1,0)+IF(W346&gt;Y346,1,0)+IF(W341&gt;Y341,1,0)+IF(W344&gt;Y344,1,0)</f>
        <v>0</v>
      </c>
      <c r="V343" s="21"/>
      <c r="W343" s="3"/>
      <c r="X343" s="3" t="s">
        <v>2</v>
      </c>
      <c r="Y343" s="3"/>
      <c r="Z343" s="1"/>
      <c r="AA343" s="3">
        <f>IF(W340&lt;Y340,1,0)+IF(W342&lt;Y342,1,0)+IF(W343&lt;Y343,1,0)+IF(W345&lt;Y345,1,0)+IF(W346&lt;Y346,1,0)+IF(Y341&gt;W341,1,0)+IF(Y344&gt;W344,1,0)</f>
        <v>0</v>
      </c>
      <c r="AB343" s="3" t="e">
        <f>VLOOKUP(AB339,$A$43:$D$62,3)</f>
        <v>#N/A</v>
      </c>
      <c r="AC343" s="11"/>
    </row>
    <row r="344" spans="7:29" ht="13.5" hidden="1">
      <c r="G344" s="10"/>
      <c r="H344" s="3"/>
      <c r="I344" s="3"/>
      <c r="J344" s="21"/>
      <c r="K344" s="3"/>
      <c r="L344" s="3" t="s">
        <v>2</v>
      </c>
      <c r="M344" s="3"/>
      <c r="N344" s="1"/>
      <c r="O344" s="3"/>
      <c r="P344" s="3"/>
      <c r="Q344" s="11"/>
      <c r="S344" s="10"/>
      <c r="T344" s="3"/>
      <c r="U344" s="3"/>
      <c r="V344" s="21"/>
      <c r="W344" s="3"/>
      <c r="X344" s="3" t="s">
        <v>2</v>
      </c>
      <c r="Y344" s="3"/>
      <c r="Z344" s="1"/>
      <c r="AA344" s="3"/>
      <c r="AB344" s="3"/>
      <c r="AC344" s="11"/>
    </row>
    <row r="345" spans="7:29" ht="13.5" hidden="1">
      <c r="G345" s="10"/>
      <c r="H345" s="3"/>
      <c r="I345" s="3"/>
      <c r="J345" s="21"/>
      <c r="K345" s="3"/>
      <c r="L345" s="3" t="s">
        <v>2</v>
      </c>
      <c r="M345" s="3"/>
      <c r="N345" s="1"/>
      <c r="O345" s="3"/>
      <c r="P345" s="3"/>
      <c r="Q345" s="11"/>
      <c r="S345" s="10"/>
      <c r="T345" s="3"/>
      <c r="U345" s="3"/>
      <c r="V345" s="21"/>
      <c r="W345" s="3"/>
      <c r="X345" s="3" t="s">
        <v>2</v>
      </c>
      <c r="Y345" s="3"/>
      <c r="Z345" s="1"/>
      <c r="AA345" s="3"/>
      <c r="AB345" s="3"/>
      <c r="AC345" s="11"/>
    </row>
    <row r="346" spans="7:29" ht="13.5" hidden="1">
      <c r="G346" s="10"/>
      <c r="H346" s="3" t="e">
        <f>VLOOKUP(H339,$A$43:$D$62,4)</f>
        <v>#N/A</v>
      </c>
      <c r="I346" s="3"/>
      <c r="J346" s="20"/>
      <c r="K346" s="3"/>
      <c r="L346" s="3" t="s">
        <v>2</v>
      </c>
      <c r="M346" s="3"/>
      <c r="N346" s="19"/>
      <c r="O346" s="3"/>
      <c r="P346" s="3" t="e">
        <f>VLOOKUP(P339,$A$43:$D$62,4)</f>
        <v>#N/A</v>
      </c>
      <c r="Q346" s="11"/>
      <c r="S346" s="10"/>
      <c r="T346" s="3" t="e">
        <f>VLOOKUP(T339,$A$43:$D$62,4)</f>
        <v>#N/A</v>
      </c>
      <c r="U346" s="3"/>
      <c r="V346" s="20"/>
      <c r="W346" s="3"/>
      <c r="X346" s="3" t="s">
        <v>2</v>
      </c>
      <c r="Y346" s="3"/>
      <c r="Z346" s="19"/>
      <c r="AA346" s="3"/>
      <c r="AB346" s="3" t="e">
        <f>VLOOKUP(AB339,$A$43:$D$62,4)</f>
        <v>#N/A</v>
      </c>
      <c r="AC346" s="11"/>
    </row>
    <row r="347" spans="7:29" ht="13.5" hidden="1">
      <c r="G347" s="16"/>
      <c r="H347" s="17"/>
      <c r="I347" s="17"/>
      <c r="J347" s="17"/>
      <c r="K347" s="17"/>
      <c r="L347" s="17"/>
      <c r="M347" s="17"/>
      <c r="N347" s="17"/>
      <c r="O347" s="17"/>
      <c r="P347" s="17"/>
      <c r="Q347" s="18"/>
      <c r="S347" s="16"/>
      <c r="T347" s="17"/>
      <c r="U347" s="17"/>
      <c r="V347" s="17"/>
      <c r="W347" s="17"/>
      <c r="X347" s="17"/>
      <c r="Y347" s="17"/>
      <c r="Z347" s="17"/>
      <c r="AA347" s="17"/>
      <c r="AB347" s="17"/>
      <c r="AC347" s="18"/>
    </row>
    <row r="348" ht="13.5" hidden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99" fitToWidth="1" horizontalDpi="400" verticalDpi="400" orientation="portrait" paperSize="9" scale="65" r:id="rId1"/>
  <colBreaks count="1" manualBreakCount="1">
    <brk id="29" min="60" max="2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　明久</dc:creator>
  <cp:keywords/>
  <dc:description/>
  <cp:lastModifiedBy>tsune</cp:lastModifiedBy>
  <cp:lastPrinted>2013-11-23T12:15:02Z</cp:lastPrinted>
  <dcterms:created xsi:type="dcterms:W3CDTF">2005-08-27T07:26:18Z</dcterms:created>
  <dcterms:modified xsi:type="dcterms:W3CDTF">2013-11-25T13:12:59Z</dcterms:modified>
  <cp:category/>
  <cp:version/>
  <cp:contentType/>
  <cp:contentStatus/>
</cp:coreProperties>
</file>