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510" windowWidth="6915" windowHeight="7530" activeTab="0"/>
  </bookViews>
  <sheets>
    <sheet name="女子シングルス　記入用" sheetId="1" r:id="rId1"/>
  </sheets>
  <definedNames/>
  <calcPr fullCalcOnLoad="1"/>
</workbook>
</file>

<file path=xl/sharedStrings.xml><?xml version="1.0" encoding="utf-8"?>
<sst xmlns="http://schemas.openxmlformats.org/spreadsheetml/2006/main" count="605" uniqueCount="78">
  <si>
    <t>No</t>
  </si>
  <si>
    <t>試合番号</t>
  </si>
  <si>
    <t>-</t>
  </si>
  <si>
    <t>１回戦</t>
  </si>
  <si>
    <t>準々決勝</t>
  </si>
  <si>
    <t>準決勝</t>
  </si>
  <si>
    <t>３位決定戦</t>
  </si>
  <si>
    <t>Ａブロック</t>
  </si>
  <si>
    <t>選手名</t>
  </si>
  <si>
    <t>大学名</t>
  </si>
  <si>
    <t>決勝トーナメント</t>
  </si>
  <si>
    <t>予選リーグ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</si>
  <si>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</si>
  <si>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</si>
  <si>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</si>
  <si>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</si>
  <si>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</si>
  <si>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</si>
  <si>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</si>
  <si>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決　勝</t>
  </si>
  <si>
    <t>女子・予選リーグ</t>
  </si>
  <si>
    <t>女子・決勝トーナメント</t>
  </si>
  <si>
    <t>Ｈ２５・全日学選抜</t>
  </si>
  <si>
    <t>平成２５年度・第１０回・全日本学生選抜卓球選手権大会</t>
  </si>
  <si>
    <t>平成２５年１１月２３日（土）～２４日（日）</t>
  </si>
  <si>
    <t>東京・日野市市民の森ふれあいホール</t>
  </si>
  <si>
    <t>丹羽　美里</t>
  </si>
  <si>
    <t>（淑徳大）</t>
  </si>
  <si>
    <t>暴　小雨</t>
  </si>
  <si>
    <t>（東京富士大）</t>
  </si>
  <si>
    <t>（中央大）</t>
  </si>
  <si>
    <t>庄司　有貴</t>
  </si>
  <si>
    <t>北岡　エリ子</t>
  </si>
  <si>
    <t>（専修大）</t>
  </si>
  <si>
    <t>富田　真凜</t>
  </si>
  <si>
    <t>王　舒</t>
  </si>
  <si>
    <t>（青山学院大）</t>
  </si>
  <si>
    <t>佐藤　風薫</t>
  </si>
  <si>
    <t>（早稲田大）</t>
  </si>
  <si>
    <t>原　佳菜絵</t>
  </si>
  <si>
    <t>（高知工科大）</t>
  </si>
  <si>
    <t>大森　玲奈</t>
  </si>
  <si>
    <t>（筑波大）</t>
  </si>
  <si>
    <t>成本　綾海</t>
  </si>
  <si>
    <t>（同志社大）</t>
  </si>
  <si>
    <t>高橋　結女</t>
  </si>
  <si>
    <t>(早稲田大）</t>
  </si>
  <si>
    <t>鈴木　李茄</t>
  </si>
  <si>
    <t>温　馨</t>
  </si>
  <si>
    <t>（日本体育大）</t>
  </si>
  <si>
    <t>松村　夏海</t>
  </si>
  <si>
    <t>酒井　詩音</t>
  </si>
  <si>
    <t>（愛知工業大）</t>
  </si>
  <si>
    <t>北川　真央</t>
  </si>
  <si>
    <t>（専修大）</t>
  </si>
  <si>
    <t>高橋真梨子</t>
  </si>
  <si>
    <t>平野　容子</t>
  </si>
  <si>
    <t>（東京富士大）</t>
  </si>
  <si>
    <t>小道野　結</t>
  </si>
  <si>
    <t>（早稲田大）</t>
  </si>
  <si>
    <t>佐藤　優衣</t>
  </si>
  <si>
    <t>池上　玲子</t>
  </si>
  <si>
    <t>姜　赫煜</t>
  </si>
  <si>
    <t>（大正大）</t>
  </si>
  <si>
    <t>秦　詩琪</t>
  </si>
  <si>
    <t>邵　盼盼</t>
  </si>
  <si>
    <t>（大阪経済法科大）</t>
  </si>
  <si>
    <t>陳　俊雅</t>
  </si>
  <si>
    <t>（岡山商科大）</t>
  </si>
  <si>
    <t>王　雅潔</t>
  </si>
  <si>
    <t>劉　笑利</t>
  </si>
  <si>
    <t>（近畿大）</t>
  </si>
  <si>
    <t>麻　赫男</t>
  </si>
  <si>
    <t>（金城大）</t>
  </si>
  <si>
    <t>楊　婷</t>
  </si>
  <si>
    <t>姜　暁旭</t>
  </si>
  <si>
    <t>刘　莉莎</t>
  </si>
  <si>
    <t>(中京学院大）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</si>
</sst>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3"/>
  <sheetViews>
    <sheetView showGridLines="0" tabSelected="1" zoomScaleSheetLayoutView="86" workbookViewId="0" topLeftCell="F349">
      <selection activeCell="F349" sqref="F349"/>
    </sheetView>
  </sheetViews>
  <sheetFormatPr defaultColWidth="9.00390625" defaultRowHeight="13.5"/>
  <cols>
    <col min="1" max="1" width="6.75390625" style="0" hidden="1" customWidth="1"/>
    <col min="2" max="2" width="2.625" style="0" hidden="1" customWidth="1"/>
    <col min="3" max="3" width="13.00390625" style="24" hidden="1" customWidth="1"/>
    <col min="4" max="4" width="17.875" style="24" hidden="1" customWidth="1"/>
    <col min="5" max="5" width="9.00390625" style="0" hidden="1" customWidth="1"/>
    <col min="6" max="6" width="4.625" style="0" customWidth="1"/>
    <col min="7" max="7" width="10.375" style="0" customWidth="1"/>
    <col min="8" max="8" width="11.625" style="0" customWidth="1"/>
    <col min="9" max="14" width="3.625" style="0" customWidth="1"/>
    <col min="15" max="15" width="3.75390625" style="0" bestFit="1" customWidth="1"/>
    <col min="16" max="16" width="11.625" style="0" customWidth="1"/>
    <col min="18" max="18" width="2.75390625" style="0" customWidth="1"/>
    <col min="19" max="19" width="10.375" style="0" customWidth="1"/>
    <col min="20" max="20" width="11.625" style="0" customWidth="1"/>
    <col min="21" max="26" width="3.625" style="0" customWidth="1"/>
    <col min="27" max="27" width="3.75390625" style="0" bestFit="1" customWidth="1"/>
    <col min="28" max="28" width="11.625" style="0" customWidth="1"/>
    <col min="30" max="30" width="4.625" style="0" customWidth="1"/>
  </cols>
  <sheetData>
    <row r="1" spans="6:9" ht="13.5" hidden="1">
      <c r="F1" s="2"/>
      <c r="G1" s="2"/>
      <c r="H1" s="2"/>
      <c r="I1" s="2"/>
    </row>
    <row r="2" spans="1:9" ht="13.5" hidden="1">
      <c r="A2" t="s">
        <v>22</v>
      </c>
      <c r="F2" s="2"/>
      <c r="G2" s="2"/>
      <c r="H2" s="2"/>
      <c r="I2" s="2"/>
    </row>
    <row r="3" spans="6:9" ht="13.5" hidden="1">
      <c r="F3" s="2"/>
      <c r="G3" s="2"/>
      <c r="H3" s="2"/>
      <c r="I3" s="2"/>
    </row>
    <row r="4" spans="1:9" ht="13.5" hidden="1">
      <c r="A4" t="s">
        <v>11</v>
      </c>
      <c r="F4" s="2"/>
      <c r="G4" s="2"/>
      <c r="H4" s="2"/>
      <c r="I4" s="2"/>
    </row>
    <row r="5" spans="1:9" ht="14.25" hidden="1" thickBot="1">
      <c r="A5" s="4" t="s">
        <v>0</v>
      </c>
      <c r="B5" s="4"/>
      <c r="C5" s="35" t="s">
        <v>8</v>
      </c>
      <c r="D5" s="35" t="s">
        <v>9</v>
      </c>
      <c r="F5" s="2"/>
      <c r="G5" s="2"/>
      <c r="H5" s="2"/>
      <c r="I5" s="2"/>
    </row>
    <row r="6" spans="1:9" ht="13.5" hidden="1">
      <c r="A6" s="4">
        <v>1</v>
      </c>
      <c r="B6" s="34"/>
      <c r="C6" s="36" t="s">
        <v>26</v>
      </c>
      <c r="D6" s="37" t="s">
        <v>27</v>
      </c>
      <c r="F6" s="2"/>
      <c r="G6" s="2"/>
      <c r="H6" s="2"/>
      <c r="I6" s="2"/>
    </row>
    <row r="7" spans="1:9" ht="13.5" hidden="1">
      <c r="A7" s="4">
        <v>2</v>
      </c>
      <c r="B7" s="34"/>
      <c r="C7" s="38" t="s">
        <v>28</v>
      </c>
      <c r="D7" s="39" t="s">
        <v>29</v>
      </c>
      <c r="F7" s="2"/>
      <c r="G7" s="2"/>
      <c r="H7" s="2"/>
      <c r="I7" s="2"/>
    </row>
    <row r="8" spans="1:9" ht="14.25" hidden="1" thickBot="1">
      <c r="A8" s="4">
        <v>3</v>
      </c>
      <c r="B8" s="34"/>
      <c r="C8" s="40" t="s">
        <v>32</v>
      </c>
      <c r="D8" s="41" t="s">
        <v>30</v>
      </c>
      <c r="F8" s="2"/>
      <c r="G8" s="33"/>
      <c r="H8" s="33"/>
      <c r="I8" s="2"/>
    </row>
    <row r="9" spans="1:9" ht="13.5" hidden="1">
      <c r="A9" s="4">
        <v>4</v>
      </c>
      <c r="B9" s="34"/>
      <c r="C9" s="36" t="s">
        <v>31</v>
      </c>
      <c r="D9" s="37" t="s">
        <v>33</v>
      </c>
      <c r="F9" s="2"/>
      <c r="G9" s="2"/>
      <c r="H9" s="2"/>
      <c r="I9" s="2"/>
    </row>
    <row r="10" spans="1:9" ht="13.5" hidden="1">
      <c r="A10" s="4">
        <v>5</v>
      </c>
      <c r="B10" s="34"/>
      <c r="C10" s="38" t="s">
        <v>62</v>
      </c>
      <c r="D10" s="39" t="s">
        <v>63</v>
      </c>
      <c r="F10" s="2"/>
      <c r="G10" s="33"/>
      <c r="H10" s="33"/>
      <c r="I10" s="2"/>
    </row>
    <row r="11" spans="1:9" ht="14.25" hidden="1" thickBot="1">
      <c r="A11" s="4">
        <v>6</v>
      </c>
      <c r="B11" s="34"/>
      <c r="C11" s="40" t="s">
        <v>34</v>
      </c>
      <c r="D11" s="41" t="s">
        <v>30</v>
      </c>
      <c r="F11" s="2"/>
      <c r="G11" s="2"/>
      <c r="H11" s="2"/>
      <c r="I11" s="2"/>
    </row>
    <row r="12" spans="1:9" ht="13.5" hidden="1">
      <c r="A12" s="4">
        <v>7</v>
      </c>
      <c r="B12" s="34"/>
      <c r="C12" s="36" t="s">
        <v>35</v>
      </c>
      <c r="D12" s="37" t="s">
        <v>36</v>
      </c>
      <c r="F12" s="2"/>
      <c r="G12" s="2"/>
      <c r="H12" s="2"/>
      <c r="I12" s="2"/>
    </row>
    <row r="13" spans="1:9" ht="13.5" hidden="1">
      <c r="A13" s="4">
        <v>8</v>
      </c>
      <c r="B13" s="34"/>
      <c r="C13" s="38" t="s">
        <v>37</v>
      </c>
      <c r="D13" s="39" t="s">
        <v>38</v>
      </c>
      <c r="F13" s="2"/>
      <c r="G13" s="33"/>
      <c r="H13" s="33"/>
      <c r="I13" s="2"/>
    </row>
    <row r="14" spans="1:9" ht="14.25" hidden="1" thickBot="1">
      <c r="A14" s="4">
        <v>9</v>
      </c>
      <c r="B14" s="34"/>
      <c r="C14" s="40" t="s">
        <v>64</v>
      </c>
      <c r="D14" s="41" t="s">
        <v>66</v>
      </c>
      <c r="F14" s="2"/>
      <c r="G14" s="33"/>
      <c r="H14" s="33"/>
      <c r="I14" s="2"/>
    </row>
    <row r="15" spans="1:9" ht="13.5" hidden="1">
      <c r="A15" s="4">
        <v>10</v>
      </c>
      <c r="B15" s="34"/>
      <c r="C15" s="36" t="s">
        <v>39</v>
      </c>
      <c r="D15" s="37" t="s">
        <v>40</v>
      </c>
      <c r="F15" s="2"/>
      <c r="G15" s="2"/>
      <c r="H15" s="2"/>
      <c r="I15" s="2"/>
    </row>
    <row r="16" spans="1:9" ht="13.5" hidden="1">
      <c r="A16" s="4">
        <v>11</v>
      </c>
      <c r="B16" s="34"/>
      <c r="C16" s="38" t="s">
        <v>41</v>
      </c>
      <c r="D16" s="39" t="s">
        <v>42</v>
      </c>
      <c r="F16" s="2"/>
      <c r="G16" s="2"/>
      <c r="H16" s="2"/>
      <c r="I16" s="2"/>
    </row>
    <row r="17" spans="1:9" ht="14.25" hidden="1" thickBot="1">
      <c r="A17" s="4">
        <v>12</v>
      </c>
      <c r="B17" s="34"/>
      <c r="C17" s="40" t="s">
        <v>43</v>
      </c>
      <c r="D17" s="41" t="s">
        <v>44</v>
      </c>
      <c r="F17" s="2"/>
      <c r="G17" s="2"/>
      <c r="H17" s="2"/>
      <c r="I17" s="2"/>
    </row>
    <row r="18" spans="1:9" ht="13.5" hidden="1">
      <c r="A18" s="4">
        <v>13</v>
      </c>
      <c r="B18" s="34"/>
      <c r="C18" s="36" t="s">
        <v>65</v>
      </c>
      <c r="D18" s="37" t="s">
        <v>77</v>
      </c>
      <c r="F18" s="2"/>
      <c r="G18" s="33"/>
      <c r="H18" s="33"/>
      <c r="I18" s="2"/>
    </row>
    <row r="19" spans="1:9" ht="13.5" hidden="1">
      <c r="A19" s="4">
        <v>14</v>
      </c>
      <c r="B19" s="34"/>
      <c r="C19" s="38" t="s">
        <v>45</v>
      </c>
      <c r="D19" s="39" t="s">
        <v>46</v>
      </c>
      <c r="F19" s="2"/>
      <c r="G19" s="33"/>
      <c r="H19" s="33"/>
      <c r="I19" s="2"/>
    </row>
    <row r="20" spans="1:9" ht="14.25" hidden="1" thickBot="1">
      <c r="A20" s="4">
        <v>15</v>
      </c>
      <c r="B20" s="34"/>
      <c r="C20" s="40" t="s">
        <v>67</v>
      </c>
      <c r="D20" s="41" t="s">
        <v>68</v>
      </c>
      <c r="F20" s="2"/>
      <c r="G20" s="2"/>
      <c r="H20" s="2"/>
      <c r="I20" s="2"/>
    </row>
    <row r="21" spans="1:9" ht="13.5" hidden="1">
      <c r="A21" s="4">
        <v>16</v>
      </c>
      <c r="B21" s="34"/>
      <c r="C21" s="36" t="s">
        <v>47</v>
      </c>
      <c r="D21" s="37" t="s">
        <v>33</v>
      </c>
      <c r="F21" s="2"/>
      <c r="G21" s="33"/>
      <c r="H21" s="33"/>
      <c r="I21" s="2"/>
    </row>
    <row r="22" spans="1:9" ht="13.5" hidden="1">
      <c r="A22" s="4">
        <v>17</v>
      </c>
      <c r="B22" s="34"/>
      <c r="C22" s="38" t="s">
        <v>48</v>
      </c>
      <c r="D22" s="39" t="s">
        <v>49</v>
      </c>
      <c r="F22" s="2"/>
      <c r="G22" s="2"/>
      <c r="H22" s="2"/>
      <c r="I22" s="2"/>
    </row>
    <row r="23" spans="1:9" ht="14.25" hidden="1" thickBot="1">
      <c r="A23" s="4">
        <v>18</v>
      </c>
      <c r="B23" s="34"/>
      <c r="C23" s="40" t="s">
        <v>55</v>
      </c>
      <c r="D23" s="41" t="s">
        <v>44</v>
      </c>
      <c r="F23" s="2"/>
      <c r="G23" s="33"/>
      <c r="H23" s="33"/>
      <c r="I23" s="2"/>
    </row>
    <row r="24" spans="1:9" ht="14.25" hidden="1" thickBot="1">
      <c r="A24" s="4">
        <v>19</v>
      </c>
      <c r="B24" s="34"/>
      <c r="C24" s="36" t="s">
        <v>69</v>
      </c>
      <c r="D24" s="37" t="s">
        <v>59</v>
      </c>
      <c r="F24" s="2"/>
      <c r="G24" s="2"/>
      <c r="H24" s="2"/>
      <c r="I24" s="2"/>
    </row>
    <row r="25" spans="1:9" ht="13.5" hidden="1">
      <c r="A25" s="4">
        <v>20</v>
      </c>
      <c r="B25" s="34"/>
      <c r="C25" s="36" t="s">
        <v>50</v>
      </c>
      <c r="D25" s="37" t="s">
        <v>30</v>
      </c>
      <c r="F25" s="2"/>
      <c r="G25" s="2"/>
      <c r="H25" s="2"/>
      <c r="I25" s="2"/>
    </row>
    <row r="26" spans="1:9" ht="13.5" hidden="1">
      <c r="A26" s="4">
        <v>21</v>
      </c>
      <c r="B26" s="34"/>
      <c r="C26" s="38" t="s">
        <v>70</v>
      </c>
      <c r="D26" s="39" t="s">
        <v>71</v>
      </c>
      <c r="F26" s="2"/>
      <c r="G26" s="33"/>
      <c r="H26" s="33"/>
      <c r="I26" s="2"/>
    </row>
    <row r="27" spans="1:9" ht="14.25" hidden="1" thickBot="1">
      <c r="A27" s="4">
        <v>22</v>
      </c>
      <c r="B27" s="34"/>
      <c r="C27" s="40" t="s">
        <v>56</v>
      </c>
      <c r="D27" s="41" t="s">
        <v>57</v>
      </c>
      <c r="F27" s="2"/>
      <c r="G27" s="33"/>
      <c r="H27" s="33"/>
      <c r="I27" s="2"/>
    </row>
    <row r="28" spans="1:9" ht="14.25" hidden="1" thickBot="1">
      <c r="A28" s="4">
        <v>23</v>
      </c>
      <c r="B28" s="34"/>
      <c r="C28" s="36" t="s">
        <v>72</v>
      </c>
      <c r="D28" s="37" t="s">
        <v>73</v>
      </c>
      <c r="F28" s="2"/>
      <c r="G28" s="2"/>
      <c r="H28" s="2"/>
      <c r="I28" s="2"/>
    </row>
    <row r="29" spans="1:9" ht="13.5" hidden="1">
      <c r="A29" s="4">
        <v>24</v>
      </c>
      <c r="B29" s="34"/>
      <c r="C29" s="36" t="s">
        <v>51</v>
      </c>
      <c r="D29" s="37" t="s">
        <v>52</v>
      </c>
      <c r="F29" s="2"/>
      <c r="G29" s="2"/>
      <c r="H29" s="2"/>
      <c r="I29" s="2"/>
    </row>
    <row r="30" spans="1:9" ht="13.5" hidden="1">
      <c r="A30" s="4">
        <v>25</v>
      </c>
      <c r="B30" s="34"/>
      <c r="C30" s="38" t="s">
        <v>74</v>
      </c>
      <c r="D30" s="39" t="s">
        <v>27</v>
      </c>
      <c r="F30" s="2"/>
      <c r="G30" s="33"/>
      <c r="H30" s="33"/>
      <c r="I30" s="2"/>
    </row>
    <row r="31" spans="1:9" ht="14.25" hidden="1" thickBot="1">
      <c r="A31" s="4">
        <v>26</v>
      </c>
      <c r="B31" s="34"/>
      <c r="C31" s="40" t="s">
        <v>53</v>
      </c>
      <c r="D31" s="41" t="s">
        <v>54</v>
      </c>
      <c r="F31" s="2"/>
      <c r="G31" s="33"/>
      <c r="H31" s="33"/>
      <c r="I31" s="2"/>
    </row>
    <row r="32" spans="1:9" ht="13.5" hidden="1">
      <c r="A32" s="4">
        <v>27</v>
      </c>
      <c r="B32" s="4"/>
      <c r="C32" s="27" t="s">
        <v>75</v>
      </c>
      <c r="D32" s="27" t="s">
        <v>63</v>
      </c>
      <c r="F32" s="2"/>
      <c r="G32" s="33"/>
      <c r="H32" s="33"/>
      <c r="I32" s="2"/>
    </row>
    <row r="33" spans="1:9" ht="13.5" hidden="1">
      <c r="A33" s="4">
        <v>28</v>
      </c>
      <c r="B33" s="4"/>
      <c r="C33" s="29" t="s">
        <v>58</v>
      </c>
      <c r="D33" s="30" t="s">
        <v>59</v>
      </c>
      <c r="F33" s="2"/>
      <c r="G33" s="2"/>
      <c r="H33" s="2"/>
      <c r="I33" s="2"/>
    </row>
    <row r="34" spans="1:9" ht="13.5" hidden="1">
      <c r="A34" s="4">
        <v>29</v>
      </c>
      <c r="B34" s="4"/>
      <c r="C34" s="29" t="s">
        <v>76</v>
      </c>
      <c r="D34" s="30" t="s">
        <v>54</v>
      </c>
      <c r="F34" s="2"/>
      <c r="G34" s="33"/>
      <c r="H34" s="33"/>
      <c r="I34" s="2"/>
    </row>
    <row r="35" spans="1:9" ht="14.25" hidden="1" thickBot="1">
      <c r="A35" s="4">
        <v>30</v>
      </c>
      <c r="B35" s="4"/>
      <c r="C35" s="31" t="s">
        <v>60</v>
      </c>
      <c r="D35" s="32" t="s">
        <v>27</v>
      </c>
      <c r="F35" s="2"/>
      <c r="G35" s="2"/>
      <c r="H35" s="2"/>
      <c r="I35" s="2"/>
    </row>
    <row r="36" spans="1:9" ht="13.5" hidden="1">
      <c r="A36" s="4">
        <v>31</v>
      </c>
      <c r="B36" s="4"/>
      <c r="C36" s="28" t="s">
        <v>61</v>
      </c>
      <c r="D36" s="28" t="s">
        <v>29</v>
      </c>
      <c r="F36" s="2"/>
      <c r="G36" s="2"/>
      <c r="H36" s="2"/>
      <c r="I36" s="2"/>
    </row>
    <row r="37" spans="1:9" ht="13.5" hidden="1">
      <c r="A37" s="4">
        <v>32</v>
      </c>
      <c r="B37" s="4"/>
      <c r="C37" s="28"/>
      <c r="D37" s="28"/>
      <c r="F37" s="2"/>
      <c r="G37" s="2"/>
      <c r="H37" s="2"/>
      <c r="I37" s="2"/>
    </row>
    <row r="38" spans="1:4" ht="13.5" hidden="1">
      <c r="A38" s="4">
        <v>33</v>
      </c>
      <c r="B38" s="4"/>
      <c r="C38" s="28"/>
      <c r="D38" s="28"/>
    </row>
    <row r="39" spans="1:4" ht="13.5" hidden="1">
      <c r="A39" s="4">
        <v>34</v>
      </c>
      <c r="B39" s="4"/>
      <c r="C39" s="28"/>
      <c r="D39" s="28"/>
    </row>
    <row r="40" spans="6:23" ht="13.5" hidden="1">
      <c r="F40" s="2"/>
      <c r="H40" s="2"/>
      <c r="I40" s="2"/>
      <c r="J40" s="2"/>
      <c r="K40" s="2"/>
      <c r="S40" s="2"/>
      <c r="T40" s="2"/>
      <c r="U40" s="2"/>
      <c r="V40" s="2"/>
      <c r="W40" s="2"/>
    </row>
    <row r="41" spans="1:23" ht="13.5" hidden="1">
      <c r="A41" t="s">
        <v>10</v>
      </c>
      <c r="F41" s="2"/>
      <c r="H41" s="2"/>
      <c r="I41" s="6"/>
      <c r="J41" s="2"/>
      <c r="K41" s="2"/>
      <c r="S41" s="6"/>
      <c r="T41" s="2"/>
      <c r="U41" s="6"/>
      <c r="V41" s="2"/>
      <c r="W41" s="2"/>
    </row>
    <row r="42" spans="1:23" ht="13.5" hidden="1">
      <c r="A42" s="4" t="s">
        <v>0</v>
      </c>
      <c r="B42" s="4"/>
      <c r="C42" s="28" t="s">
        <v>8</v>
      </c>
      <c r="D42" s="28" t="s">
        <v>9</v>
      </c>
      <c r="F42" s="2"/>
      <c r="H42" s="2"/>
      <c r="I42" s="6"/>
      <c r="J42" s="2"/>
      <c r="K42" s="2"/>
      <c r="S42" s="6"/>
      <c r="T42" s="2"/>
      <c r="U42" s="6"/>
      <c r="V42" s="2"/>
      <c r="W42" s="2"/>
    </row>
    <row r="43" spans="1:23" ht="14.25" hidden="1" thickBot="1">
      <c r="A43" s="4">
        <v>1</v>
      </c>
      <c r="B43" s="4"/>
      <c r="C43" s="40" t="s">
        <v>32</v>
      </c>
      <c r="D43" s="41" t="s">
        <v>30</v>
      </c>
      <c r="F43" s="2"/>
      <c r="H43" s="6"/>
      <c r="I43" s="6"/>
      <c r="J43" s="2"/>
      <c r="K43" s="2"/>
      <c r="S43" s="6"/>
      <c r="T43" s="2"/>
      <c r="U43" s="7"/>
      <c r="V43" s="2"/>
      <c r="W43" s="2"/>
    </row>
    <row r="44" spans="1:23" ht="13.5" hidden="1">
      <c r="A44" s="4">
        <v>2</v>
      </c>
      <c r="B44" s="4"/>
      <c r="C44" s="38" t="s">
        <v>48</v>
      </c>
      <c r="D44" s="39" t="s">
        <v>49</v>
      </c>
      <c r="F44" s="2"/>
      <c r="G44" s="6"/>
      <c r="H44" s="6"/>
      <c r="I44" s="6"/>
      <c r="J44" s="2"/>
      <c r="K44" s="2"/>
      <c r="S44" s="6"/>
      <c r="T44" s="2"/>
      <c r="U44" s="7"/>
      <c r="V44" s="2"/>
      <c r="W44" s="2"/>
    </row>
    <row r="45" spans="1:23" ht="14.25" hidden="1" thickBot="1">
      <c r="A45" s="4">
        <v>3</v>
      </c>
      <c r="B45" s="4"/>
      <c r="C45" s="31" t="s">
        <v>60</v>
      </c>
      <c r="D45" s="32" t="s">
        <v>27</v>
      </c>
      <c r="F45" s="2"/>
      <c r="G45" s="6"/>
      <c r="H45" s="6"/>
      <c r="I45" s="6"/>
      <c r="J45" s="2"/>
      <c r="K45" s="2"/>
      <c r="S45" s="6"/>
      <c r="T45" s="2"/>
      <c r="U45" s="6"/>
      <c r="V45" s="2"/>
      <c r="W45" s="2"/>
    </row>
    <row r="46" spans="1:23" ht="13.5" hidden="1">
      <c r="A46" s="4">
        <v>4</v>
      </c>
      <c r="B46" s="4"/>
      <c r="C46" s="36" t="s">
        <v>31</v>
      </c>
      <c r="D46" s="37" t="s">
        <v>33</v>
      </c>
      <c r="F46" s="2"/>
      <c r="H46" s="6"/>
      <c r="I46" s="6"/>
      <c r="J46" s="2"/>
      <c r="K46" s="2"/>
      <c r="S46" s="6"/>
      <c r="T46" s="2"/>
      <c r="U46" s="7"/>
      <c r="V46" s="2"/>
      <c r="W46" s="2"/>
    </row>
    <row r="47" spans="1:23" ht="13.5" hidden="1">
      <c r="A47" s="4">
        <v>5</v>
      </c>
      <c r="B47" s="4"/>
      <c r="C47" s="38" t="s">
        <v>45</v>
      </c>
      <c r="D47" s="39" t="s">
        <v>46</v>
      </c>
      <c r="F47" s="2"/>
      <c r="G47" s="6"/>
      <c r="H47" s="6"/>
      <c r="I47" s="6"/>
      <c r="J47" s="2"/>
      <c r="K47" s="2"/>
      <c r="S47" s="6"/>
      <c r="T47" s="2"/>
      <c r="U47" s="6"/>
      <c r="V47" s="2"/>
      <c r="W47" s="2"/>
    </row>
    <row r="48" spans="1:23" ht="14.25" hidden="1" thickBot="1">
      <c r="A48" s="4">
        <v>6</v>
      </c>
      <c r="B48" s="4"/>
      <c r="C48" s="40" t="s">
        <v>64</v>
      </c>
      <c r="D48" s="41" t="s">
        <v>66</v>
      </c>
      <c r="F48" s="2"/>
      <c r="G48" s="6"/>
      <c r="H48" s="6"/>
      <c r="J48" s="2"/>
      <c r="K48" s="2"/>
      <c r="S48" s="6"/>
      <c r="T48" s="2"/>
      <c r="U48" s="6"/>
      <c r="V48" s="2"/>
      <c r="W48" s="2"/>
    </row>
    <row r="49" spans="1:23" ht="14.25" hidden="1" thickBot="1">
      <c r="A49" s="4">
        <v>7</v>
      </c>
      <c r="B49" s="4"/>
      <c r="C49" s="36" t="s">
        <v>51</v>
      </c>
      <c r="D49" s="37" t="s">
        <v>52</v>
      </c>
      <c r="F49" s="2"/>
      <c r="G49" s="6"/>
      <c r="H49" s="6"/>
      <c r="I49" s="6"/>
      <c r="J49" s="2"/>
      <c r="K49" s="2"/>
      <c r="S49" s="6"/>
      <c r="T49" s="2"/>
      <c r="U49" s="6"/>
      <c r="V49" s="2"/>
      <c r="W49" s="2"/>
    </row>
    <row r="50" spans="1:23" ht="14.25" hidden="1" thickBot="1">
      <c r="A50" s="4">
        <v>8</v>
      </c>
      <c r="B50" s="4"/>
      <c r="C50" s="36" t="s">
        <v>72</v>
      </c>
      <c r="D50" s="37" t="s">
        <v>73</v>
      </c>
      <c r="F50" s="2"/>
      <c r="G50" s="6"/>
      <c r="H50" s="6"/>
      <c r="I50" s="6"/>
      <c r="J50" s="2"/>
      <c r="K50" s="2"/>
      <c r="S50" s="6"/>
      <c r="T50" s="2"/>
      <c r="U50" s="6"/>
      <c r="V50" s="2"/>
      <c r="W50" s="2"/>
    </row>
    <row r="51" spans="1:23" ht="13.5" hidden="1">
      <c r="A51" s="4">
        <v>9</v>
      </c>
      <c r="B51" s="4"/>
      <c r="C51" s="36" t="s">
        <v>47</v>
      </c>
      <c r="D51" s="37" t="s">
        <v>33</v>
      </c>
      <c r="F51" s="2"/>
      <c r="G51" s="6"/>
      <c r="H51" s="6"/>
      <c r="I51" s="6"/>
      <c r="J51" s="2"/>
      <c r="K51" s="2"/>
      <c r="S51" s="6"/>
      <c r="T51" s="2"/>
      <c r="U51" s="6"/>
      <c r="V51" s="2"/>
      <c r="W51" s="2"/>
    </row>
    <row r="52" spans="1:23" ht="14.25" hidden="1" thickBot="1">
      <c r="A52" s="4">
        <v>10</v>
      </c>
      <c r="B52" s="4"/>
      <c r="C52" s="40" t="s">
        <v>56</v>
      </c>
      <c r="D52" s="41" t="s">
        <v>57</v>
      </c>
      <c r="F52" s="2"/>
      <c r="I52" s="6"/>
      <c r="J52" s="2"/>
      <c r="K52" s="2"/>
      <c r="S52" s="6"/>
      <c r="T52" s="2"/>
      <c r="U52" s="6"/>
      <c r="V52" s="2"/>
      <c r="W52" s="2"/>
    </row>
    <row r="53" spans="1:23" ht="13.5" hidden="1">
      <c r="A53" s="4">
        <v>11</v>
      </c>
      <c r="B53" s="4"/>
      <c r="C53" s="36" t="s">
        <v>35</v>
      </c>
      <c r="D53" s="37" t="s">
        <v>36</v>
      </c>
      <c r="F53" s="2"/>
      <c r="G53" s="6"/>
      <c r="H53" s="6"/>
      <c r="I53" s="6"/>
      <c r="J53" s="2"/>
      <c r="K53" s="2"/>
      <c r="S53" s="6"/>
      <c r="T53" s="2"/>
      <c r="U53" s="6"/>
      <c r="V53" s="2"/>
      <c r="W53" s="2"/>
    </row>
    <row r="54" spans="1:23" ht="13.5" hidden="1">
      <c r="A54" s="4">
        <v>12</v>
      </c>
      <c r="B54" s="4"/>
      <c r="C54" s="38" t="s">
        <v>74</v>
      </c>
      <c r="D54" s="39" t="s">
        <v>27</v>
      </c>
      <c r="F54" s="2"/>
      <c r="G54" s="6"/>
      <c r="H54" s="6"/>
      <c r="I54" s="6"/>
      <c r="J54" s="2"/>
      <c r="K54" s="2"/>
      <c r="S54" s="6"/>
      <c r="T54" s="2"/>
      <c r="U54" s="6"/>
      <c r="V54" s="2"/>
      <c r="W54" s="2"/>
    </row>
    <row r="55" spans="1:23" ht="13.5" hidden="1">
      <c r="A55" s="4">
        <v>13</v>
      </c>
      <c r="B55" s="4"/>
      <c r="C55" s="38" t="s">
        <v>41</v>
      </c>
      <c r="D55" s="39" t="s">
        <v>42</v>
      </c>
      <c r="F55" s="2"/>
      <c r="I55" s="6"/>
      <c r="J55" s="2"/>
      <c r="K55" s="2"/>
      <c r="S55" s="6"/>
      <c r="T55" s="2"/>
      <c r="U55" s="6"/>
      <c r="V55" s="2"/>
      <c r="W55" s="2"/>
    </row>
    <row r="56" spans="1:23" ht="14.25" hidden="1" thickBot="1">
      <c r="A56" s="4">
        <v>14</v>
      </c>
      <c r="B56" s="4"/>
      <c r="C56" s="40" t="s">
        <v>43</v>
      </c>
      <c r="D56" s="41" t="s">
        <v>44</v>
      </c>
      <c r="F56" s="2"/>
      <c r="G56" s="6"/>
      <c r="H56" s="2"/>
      <c r="J56" s="2"/>
      <c r="K56" s="2"/>
      <c r="S56" s="6"/>
      <c r="T56" s="2"/>
      <c r="U56" s="8"/>
      <c r="V56" s="2"/>
      <c r="W56" s="2"/>
    </row>
    <row r="57" spans="1:23" ht="13.5" hidden="1">
      <c r="A57" s="4">
        <v>15</v>
      </c>
      <c r="B57" s="4"/>
      <c r="C57" s="36" t="s">
        <v>26</v>
      </c>
      <c r="D57" s="37" t="s">
        <v>27</v>
      </c>
      <c r="F57" s="2"/>
      <c r="G57" s="6"/>
      <c r="H57" s="2"/>
      <c r="I57" s="6"/>
      <c r="J57" s="2"/>
      <c r="K57" s="2"/>
      <c r="S57" s="6"/>
      <c r="T57" s="2"/>
      <c r="U57" s="7"/>
      <c r="V57" s="2"/>
      <c r="W57" s="2"/>
    </row>
    <row r="58" spans="1:23" ht="13.5" hidden="1">
      <c r="A58" s="4">
        <v>16</v>
      </c>
      <c r="B58" s="4"/>
      <c r="C58" s="29" t="s">
        <v>76</v>
      </c>
      <c r="D58" s="30" t="s">
        <v>54</v>
      </c>
      <c r="F58" s="2"/>
      <c r="G58" s="6"/>
      <c r="I58" s="6"/>
      <c r="J58" s="2"/>
      <c r="K58" s="2"/>
      <c r="S58" s="6"/>
      <c r="T58" s="2"/>
      <c r="U58" s="7"/>
      <c r="V58" s="2"/>
      <c r="W58" s="2"/>
    </row>
    <row r="59" spans="3:23" ht="13.5" hidden="1">
      <c r="C59" s="3"/>
      <c r="F59" s="2"/>
      <c r="H59" s="6"/>
      <c r="I59" s="6"/>
      <c r="J59" s="2"/>
      <c r="K59" s="2"/>
      <c r="S59" s="6"/>
      <c r="T59" s="2"/>
      <c r="U59" s="7"/>
      <c r="V59" s="2"/>
      <c r="W59" s="2"/>
    </row>
    <row r="60" spans="3:23" ht="13.5" hidden="1">
      <c r="C60" s="25"/>
      <c r="F60" s="2"/>
      <c r="G60" s="6"/>
      <c r="H60" s="2"/>
      <c r="I60" s="6"/>
      <c r="J60" s="2"/>
      <c r="K60" s="2"/>
      <c r="S60" s="2"/>
      <c r="T60" s="2"/>
      <c r="U60" s="2"/>
      <c r="V60" s="2"/>
      <c r="W60" s="2"/>
    </row>
    <row r="61" ht="13.5" hidden="1">
      <c r="C61" s="25"/>
    </row>
    <row r="62" spans="3:20" ht="21" hidden="1">
      <c r="C62" s="25"/>
      <c r="G62" s="26" t="s">
        <v>23</v>
      </c>
      <c r="T62" s="26" t="s">
        <v>20</v>
      </c>
    </row>
    <row r="63" spans="3:29" ht="13.5" hidden="1">
      <c r="C63" s="25"/>
      <c r="AC63" s="42" t="s">
        <v>24</v>
      </c>
    </row>
    <row r="64" spans="3:29" ht="13.5" hidden="1">
      <c r="C64" s="25"/>
      <c r="AC64" s="42" t="s">
        <v>25</v>
      </c>
    </row>
    <row r="65" ht="21" hidden="1">
      <c r="G65" s="23" t="s">
        <v>7</v>
      </c>
    </row>
    <row r="66" ht="13.5" hidden="1"/>
    <row r="67" spans="7:29" ht="13.5" hidden="1">
      <c r="G67" s="12"/>
      <c r="H67" s="13"/>
      <c r="I67" s="5"/>
      <c r="J67" s="5"/>
      <c r="K67" s="5"/>
      <c r="L67" s="5"/>
      <c r="M67" s="5"/>
      <c r="N67" s="5"/>
      <c r="O67" s="5"/>
      <c r="P67" s="5"/>
      <c r="Q67" s="14"/>
      <c r="S67" s="12"/>
      <c r="T67" s="13"/>
      <c r="U67" s="5"/>
      <c r="V67" s="5"/>
      <c r="W67" s="5"/>
      <c r="X67" s="5"/>
      <c r="Y67" s="5"/>
      <c r="Z67" s="5"/>
      <c r="AA67" s="5"/>
      <c r="AB67" s="5"/>
      <c r="AC67" s="14"/>
    </row>
    <row r="68" spans="7:29" ht="13.5" hidden="1">
      <c r="G68" s="15" t="s">
        <v>0</v>
      </c>
      <c r="H68" s="9">
        <v>1</v>
      </c>
      <c r="I68" s="2"/>
      <c r="J68" s="2"/>
      <c r="K68" s="2"/>
      <c r="L68" s="2"/>
      <c r="M68" s="2"/>
      <c r="N68" s="2"/>
      <c r="O68" s="2" t="s">
        <v>0</v>
      </c>
      <c r="P68" s="9">
        <v>3</v>
      </c>
      <c r="Q68" s="11"/>
      <c r="S68" s="15" t="s">
        <v>0</v>
      </c>
      <c r="T68" s="9">
        <v>2</v>
      </c>
      <c r="U68" s="2"/>
      <c r="V68" s="2"/>
      <c r="W68" s="2"/>
      <c r="X68" s="2"/>
      <c r="Y68" s="2"/>
      <c r="Z68" s="2"/>
      <c r="AA68" s="2" t="s">
        <v>0</v>
      </c>
      <c r="AB68" s="9">
        <v>3</v>
      </c>
      <c r="AC68" s="11"/>
    </row>
    <row r="69" spans="7:29" ht="13.5" hidden="1">
      <c r="G69" s="10"/>
      <c r="H69" s="3"/>
      <c r="I69" s="3"/>
      <c r="J69" s="19"/>
      <c r="K69" s="3">
        <v>9</v>
      </c>
      <c r="L69" s="3" t="s">
        <v>2</v>
      </c>
      <c r="M69" s="3">
        <v>11</v>
      </c>
      <c r="N69" s="20"/>
      <c r="O69" s="3"/>
      <c r="P69" s="3"/>
      <c r="Q69" s="11"/>
      <c r="S69" s="10"/>
      <c r="T69" s="3"/>
      <c r="U69" s="3"/>
      <c r="V69" s="19"/>
      <c r="W69" s="3">
        <v>9</v>
      </c>
      <c r="X69" s="3" t="s">
        <v>2</v>
      </c>
      <c r="Y69" s="3">
        <v>11</v>
      </c>
      <c r="Z69" s="20"/>
      <c r="AA69" s="3"/>
      <c r="AB69" s="3"/>
      <c r="AC69" s="11"/>
    </row>
    <row r="70" spans="7:29" ht="13.5" hidden="1">
      <c r="G70" s="10"/>
      <c r="H70" s="3"/>
      <c r="I70" s="3"/>
      <c r="J70" s="21"/>
      <c r="K70" s="3">
        <v>11</v>
      </c>
      <c r="L70" s="3" t="s">
        <v>2</v>
      </c>
      <c r="M70" s="3">
        <v>6</v>
      </c>
      <c r="N70" s="1"/>
      <c r="O70" s="3"/>
      <c r="P70" s="3"/>
      <c r="Q70" s="11"/>
      <c r="S70" s="10"/>
      <c r="T70" s="3"/>
      <c r="U70" s="3"/>
      <c r="V70" s="21"/>
      <c r="W70" s="3">
        <v>14</v>
      </c>
      <c r="X70" s="3" t="s">
        <v>2</v>
      </c>
      <c r="Y70" s="3">
        <v>16</v>
      </c>
      <c r="Z70" s="1"/>
      <c r="AA70" s="3"/>
      <c r="AB70" s="3"/>
      <c r="AC70" s="11"/>
    </row>
    <row r="71" spans="7:29" ht="13.5" hidden="1">
      <c r="G71" s="10"/>
      <c r="H71" s="3" t="str">
        <f>VLOOKUP(H68,$A$6:$D$39,3)</f>
        <v>丹羽　美里</v>
      </c>
      <c r="I71" s="3">
        <f>IF(K69&gt;M69,1,0)+IF(K70&gt;M70,1,0)+IF(K71&gt;M71,1,0)+IF(K72&gt;M72,1,0)+IF(K73&gt;M73,1,0)</f>
        <v>2</v>
      </c>
      <c r="J71" s="21"/>
      <c r="K71" s="3">
        <v>6</v>
      </c>
      <c r="L71" s="3" t="s">
        <v>2</v>
      </c>
      <c r="M71" s="3">
        <v>11</v>
      </c>
      <c r="N71" s="1"/>
      <c r="O71" s="3">
        <f>IF(K69&lt;M69,1,0)+IF(K70&lt;M70,1,0)+IF(K71&lt;M71,1,0)+IF(K72&lt;M72,1,0)+IF(K73&lt;M73,1,0)</f>
        <v>3</v>
      </c>
      <c r="P71" s="3" t="str">
        <f>VLOOKUP(P68,$A$6:$D$39,3)</f>
        <v>北岡　エリ子</v>
      </c>
      <c r="Q71" s="11"/>
      <c r="S71" s="10"/>
      <c r="T71" s="3" t="str">
        <f>VLOOKUP(T68,$A$6:$D$39,3)</f>
        <v>暴　小雨</v>
      </c>
      <c r="U71" s="3">
        <f>IF(W69&gt;Y69,1,0)+IF(W70&gt;Y70,1,0)+IF(W71&gt;Y71,1,0)+IF(W72&gt;Y72,1,0)+IF(W73&gt;Y73,1,0)</f>
        <v>0</v>
      </c>
      <c r="V71" s="21"/>
      <c r="W71" s="3">
        <v>2</v>
      </c>
      <c r="X71" s="3" t="s">
        <v>2</v>
      </c>
      <c r="Y71" s="3">
        <v>11</v>
      </c>
      <c r="Z71" s="1"/>
      <c r="AA71" s="3">
        <f>IF(W69&lt;Y69,1,0)+IF(W70&lt;Y70,1,0)+IF(W71&lt;Y71,1,0)+IF(W72&lt;Y72,1,0)+IF(W73&lt;Y73,1,0)</f>
        <v>3</v>
      </c>
      <c r="AB71" s="3" t="str">
        <f>VLOOKUP(AB68,$A$6:$D$39,3)</f>
        <v>北岡　エリ子</v>
      </c>
      <c r="AC71" s="11"/>
    </row>
    <row r="72" spans="7:29" ht="13.5" hidden="1">
      <c r="G72" s="10"/>
      <c r="H72" s="3"/>
      <c r="I72" s="3"/>
      <c r="J72" s="21"/>
      <c r="K72" s="3">
        <v>11</v>
      </c>
      <c r="L72" s="3" t="s">
        <v>2</v>
      </c>
      <c r="M72" s="3">
        <v>7</v>
      </c>
      <c r="N72" s="1"/>
      <c r="O72" s="3"/>
      <c r="P72" s="3"/>
      <c r="Q72" s="11"/>
      <c r="S72" s="10"/>
      <c r="T72" s="3"/>
      <c r="U72" s="3"/>
      <c r="V72" s="21"/>
      <c r="W72" s="3"/>
      <c r="X72" s="3" t="s">
        <v>2</v>
      </c>
      <c r="Y72" s="3"/>
      <c r="Z72" s="1"/>
      <c r="AA72" s="3"/>
      <c r="AB72" s="3"/>
      <c r="AC72" s="11"/>
    </row>
    <row r="73" spans="7:29" ht="13.5" hidden="1">
      <c r="G73" s="10"/>
      <c r="H73" s="3" t="str">
        <f>VLOOKUP(H68,$A$6:$D$39,4)</f>
        <v>（淑徳大）</v>
      </c>
      <c r="I73" s="3"/>
      <c r="J73" s="20"/>
      <c r="K73" s="3">
        <v>10</v>
      </c>
      <c r="L73" s="3" t="s">
        <v>2</v>
      </c>
      <c r="M73" s="3">
        <v>12</v>
      </c>
      <c r="N73" s="19"/>
      <c r="O73" s="3"/>
      <c r="P73" s="3" t="str">
        <f>VLOOKUP(P68,$A$6:$D$39,4)</f>
        <v>（中央大）</v>
      </c>
      <c r="Q73" s="11"/>
      <c r="S73" s="10"/>
      <c r="T73" s="3" t="str">
        <f>VLOOKUP(T68,$A$6:$D$39,4)</f>
        <v>（東京富士大）</v>
      </c>
      <c r="U73" s="3"/>
      <c r="V73" s="20"/>
      <c r="W73" s="3"/>
      <c r="X73" s="3" t="s">
        <v>2</v>
      </c>
      <c r="Y73" s="3"/>
      <c r="Z73" s="19"/>
      <c r="AA73" s="3"/>
      <c r="AB73" s="3" t="str">
        <f>VLOOKUP(AB68,$A$6:$D$39,4)</f>
        <v>（中央大）</v>
      </c>
      <c r="AC73" s="11"/>
    </row>
    <row r="74" spans="7:29" ht="13.5" hidden="1">
      <c r="G74" s="16"/>
      <c r="H74" s="17"/>
      <c r="I74" s="17"/>
      <c r="J74" s="17"/>
      <c r="K74" s="17"/>
      <c r="L74" s="17"/>
      <c r="M74" s="17"/>
      <c r="N74" s="17"/>
      <c r="O74" s="17"/>
      <c r="P74" s="17"/>
      <c r="Q74" s="18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8"/>
    </row>
    <row r="75" spans="7:29" ht="13.5" hidden="1">
      <c r="G75" s="12"/>
      <c r="H75" s="13"/>
      <c r="I75" s="5"/>
      <c r="J75" s="5"/>
      <c r="K75" s="5"/>
      <c r="L75" s="5"/>
      <c r="M75" s="5"/>
      <c r="N75" s="5"/>
      <c r="O75" s="5"/>
      <c r="P75" s="5"/>
      <c r="Q75" s="14"/>
      <c r="S75" s="22"/>
      <c r="T75" s="9"/>
      <c r="U75" s="2"/>
      <c r="V75" s="2"/>
      <c r="W75" s="2"/>
      <c r="X75" s="2"/>
      <c r="Y75" s="2"/>
      <c r="Z75" s="2"/>
      <c r="AA75" s="2"/>
      <c r="AB75" s="2"/>
      <c r="AC75" s="2"/>
    </row>
    <row r="76" spans="7:29" ht="13.5" hidden="1">
      <c r="G76" s="15" t="s">
        <v>0</v>
      </c>
      <c r="H76" s="9">
        <v>1</v>
      </c>
      <c r="I76" s="2"/>
      <c r="J76" s="2"/>
      <c r="K76" s="2"/>
      <c r="L76" s="2"/>
      <c r="M76" s="2"/>
      <c r="N76" s="2"/>
      <c r="O76" s="2" t="s">
        <v>0</v>
      </c>
      <c r="P76" s="9">
        <v>2</v>
      </c>
      <c r="Q76" s="11"/>
      <c r="S76" s="22"/>
      <c r="T76" s="9"/>
      <c r="U76" s="2"/>
      <c r="V76" s="2"/>
      <c r="W76" s="2"/>
      <c r="X76" s="2"/>
      <c r="Y76" s="2"/>
      <c r="Z76" s="2"/>
      <c r="AA76" s="2"/>
      <c r="AB76" s="9"/>
      <c r="AC76" s="2"/>
    </row>
    <row r="77" spans="7:29" ht="13.5" hidden="1">
      <c r="G77" s="10"/>
      <c r="H77" s="3"/>
      <c r="I77" s="3"/>
      <c r="J77" s="19"/>
      <c r="K77" s="3">
        <v>11</v>
      </c>
      <c r="L77" s="3" t="s">
        <v>2</v>
      </c>
      <c r="M77" s="3">
        <v>7</v>
      </c>
      <c r="N77" s="20"/>
      <c r="O77" s="3"/>
      <c r="P77" s="3"/>
      <c r="Q77" s="11"/>
      <c r="S77" s="2"/>
      <c r="T77" s="3"/>
      <c r="U77" s="3"/>
      <c r="V77" s="3"/>
      <c r="W77" s="3"/>
      <c r="X77" s="3"/>
      <c r="Y77" s="3"/>
      <c r="Z77" s="3"/>
      <c r="AA77" s="3"/>
      <c r="AB77" s="3"/>
      <c r="AC77" s="2"/>
    </row>
    <row r="78" spans="7:29" ht="13.5" hidden="1">
      <c r="G78" s="10"/>
      <c r="H78" s="3"/>
      <c r="I78" s="3"/>
      <c r="J78" s="21"/>
      <c r="K78" s="3">
        <v>11</v>
      </c>
      <c r="L78" s="3" t="s">
        <v>2</v>
      </c>
      <c r="M78" s="3">
        <v>4</v>
      </c>
      <c r="N78" s="1"/>
      <c r="O78" s="3"/>
      <c r="P78" s="3"/>
      <c r="Q78" s="11"/>
      <c r="S78" s="2"/>
      <c r="T78" s="3"/>
      <c r="U78" s="3"/>
      <c r="V78" s="3"/>
      <c r="W78" s="3"/>
      <c r="X78" s="3"/>
      <c r="Y78" s="3"/>
      <c r="Z78" s="3"/>
      <c r="AA78" s="3"/>
      <c r="AB78" s="3"/>
      <c r="AC78" s="2"/>
    </row>
    <row r="79" spans="7:29" ht="13.5" hidden="1">
      <c r="G79" s="10"/>
      <c r="H79" s="3" t="str">
        <f>VLOOKUP(H76,$A$6:$D$39,3)</f>
        <v>丹羽　美里</v>
      </c>
      <c r="I79" s="3">
        <f>IF(K77&gt;M77,1,0)+IF(K78&gt;M78,1,0)+IF(K79&gt;M79,1,0)+IF(K80&gt;M80,1,0)+IF(K81&gt;M81,1,0)</f>
        <v>3</v>
      </c>
      <c r="J79" s="21"/>
      <c r="K79" s="3">
        <v>7</v>
      </c>
      <c r="L79" s="3" t="s">
        <v>2</v>
      </c>
      <c r="M79" s="3">
        <v>11</v>
      </c>
      <c r="N79" s="1"/>
      <c r="O79" s="3">
        <f>IF(K77&lt;M77,1,0)+IF(K78&lt;M78,1,0)+IF(K79&lt;M79,1,0)+IF(K80&lt;M80,1,0)+IF(K81&lt;M81,1,0)</f>
        <v>2</v>
      </c>
      <c r="P79" s="3" t="str">
        <f>VLOOKUP(P76,$A$6:$D$39,3)</f>
        <v>暴　小雨</v>
      </c>
      <c r="Q79" s="11"/>
      <c r="S79" s="2"/>
      <c r="T79" s="3"/>
      <c r="U79" s="3"/>
      <c r="V79" s="3"/>
      <c r="W79" s="3"/>
      <c r="X79" s="3"/>
      <c r="Y79" s="3"/>
      <c r="Z79" s="3"/>
      <c r="AA79" s="3"/>
      <c r="AB79" s="3"/>
      <c r="AC79" s="2"/>
    </row>
    <row r="80" spans="7:29" ht="13.5" hidden="1">
      <c r="G80" s="10"/>
      <c r="H80" s="3"/>
      <c r="I80" s="3"/>
      <c r="J80" s="21"/>
      <c r="K80" s="3">
        <v>8</v>
      </c>
      <c r="L80" s="3" t="s">
        <v>2</v>
      </c>
      <c r="M80" s="3">
        <v>11</v>
      </c>
      <c r="N80" s="1"/>
      <c r="O80" s="3"/>
      <c r="P80" s="3"/>
      <c r="Q80" s="11"/>
      <c r="S80" s="2"/>
      <c r="T80" s="3"/>
      <c r="U80" s="3"/>
      <c r="V80" s="3"/>
      <c r="W80" s="3"/>
      <c r="X80" s="3"/>
      <c r="Y80" s="3"/>
      <c r="Z80" s="3"/>
      <c r="AA80" s="3"/>
      <c r="AB80" s="3"/>
      <c r="AC80" s="2"/>
    </row>
    <row r="81" spans="7:29" ht="13.5" hidden="1">
      <c r="G81" s="10"/>
      <c r="H81" s="3" t="str">
        <f>VLOOKUP(H76,$A$6:$D$39,4)</f>
        <v>（淑徳大）</v>
      </c>
      <c r="I81" s="3"/>
      <c r="J81" s="20"/>
      <c r="K81" s="3">
        <v>11</v>
      </c>
      <c r="L81" s="3" t="s">
        <v>2</v>
      </c>
      <c r="M81" s="3">
        <v>5</v>
      </c>
      <c r="N81" s="19"/>
      <c r="O81" s="3"/>
      <c r="P81" s="3" t="str">
        <f>VLOOKUP(P76,$A$6:$D$39,4)</f>
        <v>（東京富士大）</v>
      </c>
      <c r="Q81" s="11"/>
      <c r="S81" s="2"/>
      <c r="T81" s="3"/>
      <c r="U81" s="3"/>
      <c r="V81" s="3"/>
      <c r="W81" s="3"/>
      <c r="X81" s="3"/>
      <c r="Y81" s="3"/>
      <c r="Z81" s="3"/>
      <c r="AA81" s="3"/>
      <c r="AB81" s="3"/>
      <c r="AC81" s="2"/>
    </row>
    <row r="82" spans="7:29" ht="13.5" hidden="1">
      <c r="G82" s="16"/>
      <c r="H82" s="17"/>
      <c r="I82" s="17"/>
      <c r="J82" s="17"/>
      <c r="K82" s="17"/>
      <c r="L82" s="17"/>
      <c r="M82" s="17"/>
      <c r="N82" s="17"/>
      <c r="O82" s="17"/>
      <c r="P82" s="17"/>
      <c r="Q82" s="18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13.5" hidden="1"/>
    <row r="84" ht="13.5" hidden="1"/>
    <row r="85" ht="21" hidden="1">
      <c r="G85" s="23" t="s">
        <v>12</v>
      </c>
    </row>
    <row r="86" ht="13.5" hidden="1"/>
    <row r="87" spans="7:29" ht="13.5" hidden="1">
      <c r="G87" s="12"/>
      <c r="H87" s="13"/>
      <c r="I87" s="5"/>
      <c r="J87" s="5"/>
      <c r="K87" s="5"/>
      <c r="L87" s="5"/>
      <c r="M87" s="5"/>
      <c r="N87" s="5"/>
      <c r="O87" s="5"/>
      <c r="P87" s="5"/>
      <c r="Q87" s="14"/>
      <c r="S87" s="12"/>
      <c r="T87" s="13"/>
      <c r="U87" s="5"/>
      <c r="V87" s="5"/>
      <c r="W87" s="5"/>
      <c r="X87" s="5"/>
      <c r="Y87" s="5"/>
      <c r="Z87" s="5"/>
      <c r="AA87" s="5"/>
      <c r="AB87" s="5"/>
      <c r="AC87" s="14"/>
    </row>
    <row r="88" spans="7:29" ht="13.5" hidden="1">
      <c r="G88" s="15" t="s">
        <v>0</v>
      </c>
      <c r="H88" s="9">
        <v>4</v>
      </c>
      <c r="I88" s="2"/>
      <c r="J88" s="2"/>
      <c r="K88" s="2"/>
      <c r="L88" s="2"/>
      <c r="M88" s="2"/>
      <c r="N88" s="2"/>
      <c r="O88" s="2" t="s">
        <v>0</v>
      </c>
      <c r="P88" s="9">
        <v>7</v>
      </c>
      <c r="Q88" s="11"/>
      <c r="S88" s="15" t="s">
        <v>0</v>
      </c>
      <c r="T88" s="9">
        <v>5</v>
      </c>
      <c r="U88" s="2"/>
      <c r="V88" s="2"/>
      <c r="W88" s="2"/>
      <c r="X88" s="2"/>
      <c r="Y88" s="2"/>
      <c r="Z88" s="2"/>
      <c r="AA88" s="2" t="s">
        <v>0</v>
      </c>
      <c r="AB88" s="9">
        <v>6</v>
      </c>
      <c r="AC88" s="11"/>
    </row>
    <row r="89" spans="7:29" ht="13.5" hidden="1">
      <c r="G89" s="10"/>
      <c r="H89" s="3"/>
      <c r="I89" s="3"/>
      <c r="J89" s="19"/>
      <c r="K89" s="3">
        <v>12</v>
      </c>
      <c r="L89" s="3" t="s">
        <v>2</v>
      </c>
      <c r="M89" s="3">
        <v>10</v>
      </c>
      <c r="N89" s="20"/>
      <c r="O89" s="3"/>
      <c r="P89" s="3"/>
      <c r="Q89" s="11"/>
      <c r="S89" s="10"/>
      <c r="T89" s="3"/>
      <c r="U89" s="3"/>
      <c r="V89" s="19"/>
      <c r="W89" s="3">
        <v>10</v>
      </c>
      <c r="X89" s="3" t="s">
        <v>2</v>
      </c>
      <c r="Y89" s="3">
        <v>12</v>
      </c>
      <c r="Z89" s="20"/>
      <c r="AA89" s="3"/>
      <c r="AB89" s="3"/>
      <c r="AC89" s="11"/>
    </row>
    <row r="90" spans="7:29" ht="13.5" hidden="1">
      <c r="G90" s="10"/>
      <c r="H90" s="3"/>
      <c r="I90" s="3"/>
      <c r="J90" s="21"/>
      <c r="K90" s="3">
        <v>11</v>
      </c>
      <c r="L90" s="3" t="s">
        <v>2</v>
      </c>
      <c r="M90" s="3">
        <v>9</v>
      </c>
      <c r="N90" s="1"/>
      <c r="O90" s="3"/>
      <c r="P90" s="3"/>
      <c r="Q90" s="11"/>
      <c r="S90" s="10"/>
      <c r="T90" s="3"/>
      <c r="U90" s="3"/>
      <c r="V90" s="21"/>
      <c r="W90" s="3">
        <v>11</v>
      </c>
      <c r="X90" s="3" t="s">
        <v>2</v>
      </c>
      <c r="Y90" s="3">
        <v>7</v>
      </c>
      <c r="Z90" s="1"/>
      <c r="AA90" s="3"/>
      <c r="AB90" s="3"/>
      <c r="AC90" s="11"/>
    </row>
    <row r="91" spans="7:29" ht="13.5" hidden="1">
      <c r="G91" s="10"/>
      <c r="H91" s="3" t="str">
        <f>VLOOKUP(H88,$A$6:$D$39,3)</f>
        <v>庄司　有貴</v>
      </c>
      <c r="I91" s="3">
        <f>IF(K89&gt;M89,1,0)+IF(K90&gt;M90,1,0)+IF(K91&gt;M91,1,0)+IF(K92&gt;M92,1,0)+IF(K93&gt;M93,1,0)</f>
        <v>3</v>
      </c>
      <c r="J91" s="21"/>
      <c r="K91" s="3">
        <v>5</v>
      </c>
      <c r="L91" s="3" t="s">
        <v>2</v>
      </c>
      <c r="M91" s="3">
        <v>11</v>
      </c>
      <c r="N91" s="1"/>
      <c r="O91" s="3">
        <f>IF(K89&lt;M89,1,0)+IF(K90&lt;M90,1,0)+IF(K91&lt;M91,1,0)+IF(K92&lt;M92,1,0)+IF(K93&lt;M93,1,0)</f>
        <v>1</v>
      </c>
      <c r="P91" s="3" t="str">
        <f>VLOOKUP(P88,$A$6:$D$39,3)</f>
        <v>王　舒</v>
      </c>
      <c r="Q91" s="11"/>
      <c r="S91" s="10"/>
      <c r="T91" s="3" t="str">
        <f>VLOOKUP(T88,$A$6:$D$39,3)</f>
        <v>姜　赫煜</v>
      </c>
      <c r="U91" s="3">
        <f>IF(W89&gt;Y89,1,0)+IF(W90&gt;Y90,1,0)+IF(W91&gt;Y91,1,0)+IF(W92&gt;Y92,1,0)+IF(W93&gt;Y93,1,0)</f>
        <v>3</v>
      </c>
      <c r="V91" s="21"/>
      <c r="W91" s="3">
        <v>11</v>
      </c>
      <c r="X91" s="3" t="s">
        <v>2</v>
      </c>
      <c r="Y91" s="3">
        <v>6</v>
      </c>
      <c r="Z91" s="1"/>
      <c r="AA91" s="3">
        <f>IF(W89&lt;Y89,1,0)+IF(W90&lt;Y90,1,0)+IF(W91&lt;Y91,1,0)+IF(W92&lt;Y92,1,0)+IF(W93&lt;Y93,1,0)</f>
        <v>1</v>
      </c>
      <c r="AB91" s="3" t="str">
        <f>VLOOKUP(AB88,$A$6:$D$39,3)</f>
        <v>富田　真凜</v>
      </c>
      <c r="AC91" s="11"/>
    </row>
    <row r="92" spans="7:29" ht="13.5" hidden="1">
      <c r="G92" s="10"/>
      <c r="H92" s="3"/>
      <c r="I92" s="3"/>
      <c r="J92" s="21"/>
      <c r="K92" s="3">
        <v>11</v>
      </c>
      <c r="L92" s="3" t="s">
        <v>2</v>
      </c>
      <c r="M92" s="3">
        <v>9</v>
      </c>
      <c r="N92" s="1"/>
      <c r="O92" s="3"/>
      <c r="P92" s="3"/>
      <c r="Q92" s="11"/>
      <c r="S92" s="10"/>
      <c r="T92" s="3"/>
      <c r="U92" s="3"/>
      <c r="V92" s="21"/>
      <c r="W92" s="3">
        <v>12</v>
      </c>
      <c r="X92" s="3" t="s">
        <v>2</v>
      </c>
      <c r="Y92" s="3">
        <v>10</v>
      </c>
      <c r="Z92" s="1"/>
      <c r="AA92" s="3"/>
      <c r="AB92" s="3"/>
      <c r="AC92" s="11"/>
    </row>
    <row r="93" spans="7:29" ht="13.5" hidden="1">
      <c r="G93" s="10"/>
      <c r="H93" s="3" t="str">
        <f>VLOOKUP(H88,$A$6:$D$39,4)</f>
        <v>（専修大）</v>
      </c>
      <c r="I93" s="3"/>
      <c r="J93" s="20"/>
      <c r="K93" s="3"/>
      <c r="L93" s="3" t="s">
        <v>2</v>
      </c>
      <c r="M93" s="3"/>
      <c r="N93" s="19"/>
      <c r="O93" s="3"/>
      <c r="P93" s="3" t="str">
        <f>VLOOKUP(P88,$A$6:$D$39,4)</f>
        <v>（青山学院大）</v>
      </c>
      <c r="Q93" s="11"/>
      <c r="S93" s="10"/>
      <c r="T93" s="3" t="str">
        <f>VLOOKUP(T88,$A$6:$D$39,4)</f>
        <v>（大正大）</v>
      </c>
      <c r="U93" s="3"/>
      <c r="V93" s="20"/>
      <c r="W93" s="3"/>
      <c r="X93" s="3" t="s">
        <v>2</v>
      </c>
      <c r="Y93" s="3"/>
      <c r="Z93" s="19"/>
      <c r="AA93" s="3"/>
      <c r="AB93" s="3" t="str">
        <f>VLOOKUP(AB88,$A$6:$D$39,4)</f>
        <v>（中央大）</v>
      </c>
      <c r="AC93" s="11"/>
    </row>
    <row r="94" spans="7:29" ht="13.5" hidden="1">
      <c r="G94" s="16"/>
      <c r="H94" s="17"/>
      <c r="I94" s="17"/>
      <c r="J94" s="17"/>
      <c r="K94" s="17"/>
      <c r="L94" s="17"/>
      <c r="M94" s="17"/>
      <c r="N94" s="17"/>
      <c r="O94" s="17"/>
      <c r="P94" s="17"/>
      <c r="Q94" s="18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8"/>
    </row>
    <row r="95" spans="7:29" ht="13.5" hidden="1">
      <c r="G95" s="12"/>
      <c r="H95" s="13"/>
      <c r="I95" s="5"/>
      <c r="J95" s="5"/>
      <c r="K95" s="5"/>
      <c r="L95" s="5"/>
      <c r="M95" s="5"/>
      <c r="N95" s="5"/>
      <c r="O95" s="5"/>
      <c r="P95" s="5"/>
      <c r="Q95" s="14"/>
      <c r="S95" s="12"/>
      <c r="T95" s="13"/>
      <c r="U95" s="5"/>
      <c r="V95" s="5"/>
      <c r="W95" s="5"/>
      <c r="X95" s="5"/>
      <c r="Y95" s="5"/>
      <c r="Z95" s="5"/>
      <c r="AA95" s="5"/>
      <c r="AB95" s="5"/>
      <c r="AC95" s="14"/>
    </row>
    <row r="96" spans="7:29" ht="13.5" hidden="1">
      <c r="G96" s="15" t="s">
        <v>0</v>
      </c>
      <c r="H96" s="9">
        <v>4</v>
      </c>
      <c r="I96" s="2"/>
      <c r="J96" s="2"/>
      <c r="K96" s="2"/>
      <c r="L96" s="2"/>
      <c r="M96" s="2"/>
      <c r="N96" s="2"/>
      <c r="O96" s="2" t="s">
        <v>0</v>
      </c>
      <c r="P96" s="9">
        <v>6</v>
      </c>
      <c r="Q96" s="11"/>
      <c r="S96" s="15" t="s">
        <v>0</v>
      </c>
      <c r="T96" s="9">
        <v>5</v>
      </c>
      <c r="U96" s="2"/>
      <c r="V96" s="2"/>
      <c r="W96" s="2"/>
      <c r="X96" s="2"/>
      <c r="Y96" s="2"/>
      <c r="Z96" s="2"/>
      <c r="AA96" s="2" t="s">
        <v>0</v>
      </c>
      <c r="AB96" s="9">
        <v>7</v>
      </c>
      <c r="AC96" s="11"/>
    </row>
    <row r="97" spans="7:29" ht="13.5" hidden="1">
      <c r="G97" s="10"/>
      <c r="H97" s="3"/>
      <c r="I97" s="3"/>
      <c r="J97" s="19"/>
      <c r="K97" s="3">
        <v>11</v>
      </c>
      <c r="L97" s="3" t="s">
        <v>2</v>
      </c>
      <c r="M97" s="3">
        <v>5</v>
      </c>
      <c r="N97" s="20"/>
      <c r="O97" s="3"/>
      <c r="P97" s="3"/>
      <c r="Q97" s="11"/>
      <c r="S97" s="10"/>
      <c r="T97" s="3"/>
      <c r="U97" s="3"/>
      <c r="V97" s="19"/>
      <c r="W97" s="3">
        <v>2</v>
      </c>
      <c r="X97" s="3" t="s">
        <v>2</v>
      </c>
      <c r="Y97" s="3">
        <v>11</v>
      </c>
      <c r="Z97" s="20"/>
      <c r="AA97" s="3"/>
      <c r="AB97" s="3"/>
      <c r="AC97" s="11"/>
    </row>
    <row r="98" spans="7:29" ht="13.5" hidden="1">
      <c r="G98" s="10"/>
      <c r="H98" s="3"/>
      <c r="I98" s="3"/>
      <c r="J98" s="21"/>
      <c r="K98" s="3">
        <v>11</v>
      </c>
      <c r="L98" s="3" t="s">
        <v>2</v>
      </c>
      <c r="M98" s="3">
        <v>8</v>
      </c>
      <c r="N98" s="1"/>
      <c r="O98" s="3"/>
      <c r="P98" s="3"/>
      <c r="Q98" s="11"/>
      <c r="S98" s="10"/>
      <c r="T98" s="3"/>
      <c r="U98" s="3"/>
      <c r="V98" s="21"/>
      <c r="W98" s="3">
        <v>8</v>
      </c>
      <c r="X98" s="3" t="s">
        <v>2</v>
      </c>
      <c r="Y98" s="3">
        <v>11</v>
      </c>
      <c r="Z98" s="1"/>
      <c r="AA98" s="3"/>
      <c r="AB98" s="3"/>
      <c r="AC98" s="11"/>
    </row>
    <row r="99" spans="7:29" ht="13.5" hidden="1">
      <c r="G99" s="10"/>
      <c r="H99" s="3" t="str">
        <f>VLOOKUP(H96,$A$6:$D$39,3)</f>
        <v>庄司　有貴</v>
      </c>
      <c r="I99" s="3">
        <f>IF(K97&gt;M97,1,0)+IF(K98&gt;M98,1,0)+IF(K99&gt;M99,1,0)+IF(K100&gt;M100,1,0)+IF(K101&gt;M101,1,0)</f>
        <v>3</v>
      </c>
      <c r="J99" s="21"/>
      <c r="K99" s="3">
        <v>11</v>
      </c>
      <c r="L99" s="3" t="s">
        <v>2</v>
      </c>
      <c r="M99" s="3">
        <v>8</v>
      </c>
      <c r="N99" s="1"/>
      <c r="O99" s="3">
        <f>IF(K97&lt;M97,1,0)+IF(K98&lt;M98,1,0)+IF(K99&lt;M99,1,0)+IF(K100&lt;M100,1,0)+IF(K101&lt;M101,1,0)</f>
        <v>0</v>
      </c>
      <c r="P99" s="3" t="str">
        <f>VLOOKUP(P96,$A$6:$D$39,3)</f>
        <v>富田　真凜</v>
      </c>
      <c r="Q99" s="11"/>
      <c r="S99" s="10"/>
      <c r="T99" s="3" t="str">
        <f>VLOOKUP(T96,$A$6:$D$39,3)</f>
        <v>姜　赫煜</v>
      </c>
      <c r="U99" s="3">
        <f>IF(W97&gt;Y97,1,0)+IF(W98&gt;Y98,1,0)+IF(W99&gt;Y99,1,0)+IF(W100&gt;Y100,1,0)+IF(W101&gt;Y101,1,0)</f>
        <v>0</v>
      </c>
      <c r="V99" s="21"/>
      <c r="W99" s="3">
        <v>7</v>
      </c>
      <c r="X99" s="3" t="s">
        <v>2</v>
      </c>
      <c r="Y99" s="3">
        <v>11</v>
      </c>
      <c r="Z99" s="1"/>
      <c r="AA99" s="3">
        <f>IF(W97&lt;Y97,1,0)+IF(W98&lt;Y98,1,0)+IF(W99&lt;Y99,1,0)+IF(W100&lt;Y100,1,0)+IF(W101&lt;Y101,1,0)</f>
        <v>3</v>
      </c>
      <c r="AB99" s="3" t="str">
        <f>VLOOKUP(AB96,$A$6:$D$39,3)</f>
        <v>王　舒</v>
      </c>
      <c r="AC99" s="11"/>
    </row>
    <row r="100" spans="7:29" ht="13.5" hidden="1">
      <c r="G100" s="10"/>
      <c r="H100" s="3"/>
      <c r="I100" s="3"/>
      <c r="J100" s="21"/>
      <c r="K100" s="3"/>
      <c r="L100" s="3" t="s">
        <v>2</v>
      </c>
      <c r="M100" s="3"/>
      <c r="N100" s="1"/>
      <c r="O100" s="3"/>
      <c r="P100" s="3"/>
      <c r="Q100" s="11"/>
      <c r="S100" s="10"/>
      <c r="T100" s="3"/>
      <c r="U100" s="3"/>
      <c r="V100" s="21"/>
      <c r="W100" s="3"/>
      <c r="X100" s="3" t="s">
        <v>2</v>
      </c>
      <c r="Y100" s="3"/>
      <c r="Z100" s="1"/>
      <c r="AA100" s="3"/>
      <c r="AB100" s="3"/>
      <c r="AC100" s="11"/>
    </row>
    <row r="101" spans="7:29" ht="13.5" hidden="1">
      <c r="G101" s="10"/>
      <c r="H101" s="3" t="str">
        <f>VLOOKUP(H96,$A$6:$D$39,4)</f>
        <v>（専修大）</v>
      </c>
      <c r="I101" s="3"/>
      <c r="J101" s="20"/>
      <c r="K101" s="3"/>
      <c r="L101" s="3" t="s">
        <v>2</v>
      </c>
      <c r="M101" s="3"/>
      <c r="N101" s="19"/>
      <c r="O101" s="3"/>
      <c r="P101" s="3" t="str">
        <f>VLOOKUP(P96,$A$6:$D$39,4)</f>
        <v>（中央大）</v>
      </c>
      <c r="Q101" s="11"/>
      <c r="S101" s="10"/>
      <c r="T101" s="3" t="str">
        <f>VLOOKUP(T96,$A$6:$D$39,4)</f>
        <v>（大正大）</v>
      </c>
      <c r="U101" s="3"/>
      <c r="V101" s="20"/>
      <c r="W101" s="3"/>
      <c r="X101" s="3" t="s">
        <v>2</v>
      </c>
      <c r="Y101" s="3"/>
      <c r="Z101" s="19"/>
      <c r="AA101" s="3"/>
      <c r="AB101" s="3" t="str">
        <f>VLOOKUP(AB96,$A$6:$D$39,4)</f>
        <v>（青山学院大）</v>
      </c>
      <c r="AC101" s="11"/>
    </row>
    <row r="102" spans="7:29" ht="13.5" hidden="1">
      <c r="G102" s="16"/>
      <c r="H102" s="17"/>
      <c r="I102" s="17"/>
      <c r="J102" s="17"/>
      <c r="K102" s="17"/>
      <c r="L102" s="17"/>
      <c r="M102" s="17"/>
      <c r="N102" s="17"/>
      <c r="O102" s="17"/>
      <c r="P102" s="17"/>
      <c r="Q102" s="18"/>
      <c r="S102" s="16"/>
      <c r="T102" s="17"/>
      <c r="U102" s="17"/>
      <c r="V102" s="17"/>
      <c r="W102" s="17"/>
      <c r="X102" s="17"/>
      <c r="Y102" s="17"/>
      <c r="Z102" s="17"/>
      <c r="AA102" s="17"/>
      <c r="AB102" s="17"/>
      <c r="AC102" s="18"/>
    </row>
    <row r="103" spans="7:29" ht="13.5" hidden="1">
      <c r="G103" s="12"/>
      <c r="H103" s="13"/>
      <c r="I103" s="5"/>
      <c r="J103" s="5"/>
      <c r="K103" s="5"/>
      <c r="L103" s="5"/>
      <c r="M103" s="5"/>
      <c r="N103" s="5"/>
      <c r="O103" s="5"/>
      <c r="P103" s="5"/>
      <c r="Q103" s="14"/>
      <c r="S103" s="12"/>
      <c r="T103" s="13"/>
      <c r="U103" s="5"/>
      <c r="V103" s="5"/>
      <c r="W103" s="5"/>
      <c r="X103" s="5"/>
      <c r="Y103" s="5"/>
      <c r="Z103" s="5"/>
      <c r="AA103" s="5"/>
      <c r="AB103" s="5"/>
      <c r="AC103" s="14"/>
    </row>
    <row r="104" spans="7:29" ht="13.5" hidden="1">
      <c r="G104" s="15" t="s">
        <v>0</v>
      </c>
      <c r="H104" s="9">
        <v>4</v>
      </c>
      <c r="I104" s="2"/>
      <c r="J104" s="2"/>
      <c r="K104" s="2"/>
      <c r="L104" s="2"/>
      <c r="M104" s="2"/>
      <c r="N104" s="2"/>
      <c r="O104" s="2" t="s">
        <v>0</v>
      </c>
      <c r="P104" s="9">
        <v>5</v>
      </c>
      <c r="Q104" s="11"/>
      <c r="S104" s="15" t="s">
        <v>0</v>
      </c>
      <c r="T104" s="9">
        <v>6</v>
      </c>
      <c r="U104" s="2"/>
      <c r="V104" s="2"/>
      <c r="W104" s="2"/>
      <c r="X104" s="2"/>
      <c r="Y104" s="2"/>
      <c r="Z104" s="2"/>
      <c r="AA104" s="2" t="s">
        <v>0</v>
      </c>
      <c r="AB104" s="9">
        <v>7</v>
      </c>
      <c r="AC104" s="11"/>
    </row>
    <row r="105" spans="7:29" ht="13.5" hidden="1">
      <c r="G105" s="10"/>
      <c r="H105" s="3"/>
      <c r="I105" s="3"/>
      <c r="J105" s="19"/>
      <c r="K105" s="3">
        <v>7</v>
      </c>
      <c r="L105" s="3" t="s">
        <v>2</v>
      </c>
      <c r="M105" s="3">
        <v>11</v>
      </c>
      <c r="N105" s="20"/>
      <c r="O105" s="3"/>
      <c r="P105" s="3"/>
      <c r="Q105" s="11"/>
      <c r="S105" s="10"/>
      <c r="T105" s="3"/>
      <c r="U105" s="3"/>
      <c r="V105" s="19"/>
      <c r="W105" s="3">
        <v>11</v>
      </c>
      <c r="X105" s="3" t="s">
        <v>2</v>
      </c>
      <c r="Y105" s="3">
        <v>9</v>
      </c>
      <c r="Z105" s="20"/>
      <c r="AA105" s="3"/>
      <c r="AB105" s="3"/>
      <c r="AC105" s="11"/>
    </row>
    <row r="106" spans="7:29" ht="13.5" hidden="1">
      <c r="G106" s="10"/>
      <c r="H106" s="3"/>
      <c r="I106" s="3"/>
      <c r="J106" s="21"/>
      <c r="K106" s="3">
        <v>11</v>
      </c>
      <c r="L106" s="3" t="s">
        <v>2</v>
      </c>
      <c r="M106" s="3">
        <v>9</v>
      </c>
      <c r="N106" s="1"/>
      <c r="O106" s="3"/>
      <c r="P106" s="3"/>
      <c r="Q106" s="11"/>
      <c r="S106" s="10"/>
      <c r="T106" s="3"/>
      <c r="U106" s="3"/>
      <c r="V106" s="21"/>
      <c r="W106" s="3">
        <v>11</v>
      </c>
      <c r="X106" s="3" t="s">
        <v>2</v>
      </c>
      <c r="Y106" s="3">
        <v>9</v>
      </c>
      <c r="Z106" s="1"/>
      <c r="AA106" s="3"/>
      <c r="AB106" s="3"/>
      <c r="AC106" s="11"/>
    </row>
    <row r="107" spans="7:29" ht="13.5" hidden="1">
      <c r="G107" s="10"/>
      <c r="H107" s="3" t="str">
        <f>VLOOKUP(H104,$A$6:$D$39,3)</f>
        <v>庄司　有貴</v>
      </c>
      <c r="I107" s="3">
        <f>IF(K105&gt;M105,1,0)+IF(K106&gt;M106,1,0)+IF(K107&gt;M107,1,0)+IF(K108&gt;M108,1,0)+IF(K109&gt;M109,1,0)</f>
        <v>3</v>
      </c>
      <c r="J107" s="21"/>
      <c r="K107" s="3">
        <v>11</v>
      </c>
      <c r="L107" s="3" t="s">
        <v>2</v>
      </c>
      <c r="M107" s="3">
        <v>5</v>
      </c>
      <c r="N107" s="1"/>
      <c r="O107" s="3">
        <f>IF(K105&lt;M105,1,0)+IF(K106&lt;M106,1,0)+IF(K107&lt;M107,1,0)+IF(K108&lt;M108,1,0)+IF(K109&lt;M109,1,0)</f>
        <v>1</v>
      </c>
      <c r="P107" s="3" t="str">
        <f>VLOOKUP(P104,$A$6:$D$39,3)</f>
        <v>姜　赫煜</v>
      </c>
      <c r="Q107" s="11"/>
      <c r="S107" s="10"/>
      <c r="T107" s="3" t="str">
        <f>VLOOKUP(T104,$A$6:$D$39,3)</f>
        <v>富田　真凜</v>
      </c>
      <c r="U107" s="3">
        <f>IF(W105&gt;Y105,1,0)+IF(W106&gt;Y106,1,0)+IF(W107&gt;Y107,1,0)+IF(W108&gt;Y108,1,0)+IF(W109&gt;Y109,1,0)</f>
        <v>2</v>
      </c>
      <c r="V107" s="21"/>
      <c r="W107" s="3">
        <v>4</v>
      </c>
      <c r="X107" s="3" t="s">
        <v>2</v>
      </c>
      <c r="Y107" s="3">
        <v>11</v>
      </c>
      <c r="Z107" s="1"/>
      <c r="AA107" s="3">
        <f>IF(W105&lt;Y105,1,0)+IF(W106&lt;Y106,1,0)+IF(W107&lt;Y107,1,0)+IF(W108&lt;Y108,1,0)+IF(W109&lt;Y109,1,0)</f>
        <v>3</v>
      </c>
      <c r="AB107" s="3" t="str">
        <f>VLOOKUP(AB104,$A$6:$D$39,3)</f>
        <v>王　舒</v>
      </c>
      <c r="AC107" s="11"/>
    </row>
    <row r="108" spans="7:29" ht="13.5" hidden="1">
      <c r="G108" s="10"/>
      <c r="H108" s="3"/>
      <c r="I108" s="3"/>
      <c r="J108" s="21"/>
      <c r="K108" s="3">
        <v>11</v>
      </c>
      <c r="L108" s="3" t="s">
        <v>2</v>
      </c>
      <c r="M108" s="3">
        <v>9</v>
      </c>
      <c r="N108" s="1"/>
      <c r="O108" s="3"/>
      <c r="P108" s="3"/>
      <c r="Q108" s="11"/>
      <c r="S108" s="10"/>
      <c r="T108" s="3"/>
      <c r="U108" s="3"/>
      <c r="V108" s="21"/>
      <c r="W108" s="3">
        <v>5</v>
      </c>
      <c r="X108" s="3" t="s">
        <v>2</v>
      </c>
      <c r="Y108" s="3">
        <v>11</v>
      </c>
      <c r="Z108" s="1"/>
      <c r="AA108" s="3"/>
      <c r="AB108" s="3"/>
      <c r="AC108" s="11"/>
    </row>
    <row r="109" spans="7:29" ht="13.5" hidden="1">
      <c r="G109" s="10"/>
      <c r="H109" s="3" t="str">
        <f>VLOOKUP(H104,$A$6:$D$39,4)</f>
        <v>（専修大）</v>
      </c>
      <c r="I109" s="3"/>
      <c r="J109" s="20"/>
      <c r="K109" s="3"/>
      <c r="L109" s="3" t="s">
        <v>2</v>
      </c>
      <c r="M109" s="3"/>
      <c r="N109" s="19"/>
      <c r="O109" s="3"/>
      <c r="P109" s="3" t="str">
        <f>VLOOKUP(P104,$A$6:$D$39,4)</f>
        <v>（大正大）</v>
      </c>
      <c r="Q109" s="11"/>
      <c r="S109" s="10"/>
      <c r="T109" s="3" t="str">
        <f>VLOOKUP(T104,$A$6:$D$39,4)</f>
        <v>（中央大）</v>
      </c>
      <c r="U109" s="3"/>
      <c r="V109" s="20"/>
      <c r="W109" s="3">
        <v>9</v>
      </c>
      <c r="X109" s="3" t="s">
        <v>2</v>
      </c>
      <c r="Y109" s="3">
        <v>11</v>
      </c>
      <c r="Z109" s="19"/>
      <c r="AA109" s="3"/>
      <c r="AB109" s="3" t="str">
        <f>VLOOKUP(AB104,$A$6:$D$39,4)</f>
        <v>（青山学院大）</v>
      </c>
      <c r="AC109" s="11"/>
    </row>
    <row r="110" spans="7:29" ht="13.5" hidden="1">
      <c r="G110" s="16"/>
      <c r="H110" s="17"/>
      <c r="I110" s="17"/>
      <c r="J110" s="17"/>
      <c r="K110" s="17"/>
      <c r="L110" s="17"/>
      <c r="M110" s="17"/>
      <c r="N110" s="17"/>
      <c r="O110" s="17"/>
      <c r="P110" s="17"/>
      <c r="Q110" s="18"/>
      <c r="S110" s="16"/>
      <c r="T110" s="17"/>
      <c r="U110" s="17"/>
      <c r="V110" s="17"/>
      <c r="W110" s="17"/>
      <c r="X110" s="17"/>
      <c r="Y110" s="17"/>
      <c r="Z110" s="17"/>
      <c r="AA110" s="17"/>
      <c r="AB110" s="17"/>
      <c r="AC110" s="18"/>
    </row>
    <row r="111" ht="13.5" hidden="1"/>
    <row r="112" ht="13.5" hidden="1"/>
    <row r="113" ht="21" hidden="1">
      <c r="G113" s="23" t="s">
        <v>13</v>
      </c>
    </row>
    <row r="114" ht="13.5" hidden="1"/>
    <row r="115" spans="7:29" ht="13.5" hidden="1">
      <c r="G115" s="12"/>
      <c r="H115" s="13"/>
      <c r="I115" s="5"/>
      <c r="J115" s="5"/>
      <c r="K115" s="5"/>
      <c r="L115" s="5"/>
      <c r="M115" s="5"/>
      <c r="N115" s="5"/>
      <c r="O115" s="5"/>
      <c r="P115" s="5"/>
      <c r="Q115" s="14"/>
      <c r="S115" s="12"/>
      <c r="T115" s="13"/>
      <c r="U115" s="5"/>
      <c r="V115" s="5"/>
      <c r="W115" s="5"/>
      <c r="X115" s="5"/>
      <c r="Y115" s="5"/>
      <c r="Z115" s="5"/>
      <c r="AA115" s="5"/>
      <c r="AB115" s="5"/>
      <c r="AC115" s="14"/>
    </row>
    <row r="116" spans="7:29" ht="13.5" hidden="1">
      <c r="G116" s="15" t="s">
        <v>0</v>
      </c>
      <c r="H116" s="9">
        <v>8</v>
      </c>
      <c r="I116" s="2"/>
      <c r="J116" s="2"/>
      <c r="K116" s="2"/>
      <c r="L116" s="2"/>
      <c r="M116" s="2"/>
      <c r="N116" s="2"/>
      <c r="O116" s="2" t="s">
        <v>0</v>
      </c>
      <c r="P116" s="9">
        <v>11</v>
      </c>
      <c r="Q116" s="11"/>
      <c r="S116" s="15" t="s">
        <v>0</v>
      </c>
      <c r="T116" s="9">
        <v>9</v>
      </c>
      <c r="U116" s="2"/>
      <c r="V116" s="2"/>
      <c r="W116" s="2"/>
      <c r="X116" s="2"/>
      <c r="Y116" s="2"/>
      <c r="Z116" s="2"/>
      <c r="AA116" s="2" t="s">
        <v>0</v>
      </c>
      <c r="AB116" s="9">
        <v>10</v>
      </c>
      <c r="AC116" s="11"/>
    </row>
    <row r="117" spans="7:29" ht="13.5" hidden="1">
      <c r="G117" s="10"/>
      <c r="H117" s="3"/>
      <c r="I117" s="3"/>
      <c r="J117" s="19"/>
      <c r="K117" s="3">
        <v>11</v>
      </c>
      <c r="L117" s="3" t="s">
        <v>2</v>
      </c>
      <c r="M117" s="3">
        <v>8</v>
      </c>
      <c r="N117" s="20"/>
      <c r="O117" s="3"/>
      <c r="P117" s="3"/>
      <c r="Q117" s="11"/>
      <c r="S117" s="10"/>
      <c r="T117" s="3"/>
      <c r="U117" s="3"/>
      <c r="V117" s="19"/>
      <c r="W117" s="3">
        <v>11</v>
      </c>
      <c r="X117" s="3" t="s">
        <v>2</v>
      </c>
      <c r="Y117" s="3">
        <v>6</v>
      </c>
      <c r="Z117" s="20"/>
      <c r="AA117" s="3"/>
      <c r="AB117" s="3"/>
      <c r="AC117" s="11"/>
    </row>
    <row r="118" spans="7:29" ht="13.5" hidden="1">
      <c r="G118" s="10"/>
      <c r="H118" s="3"/>
      <c r="I118" s="3"/>
      <c r="J118" s="21"/>
      <c r="K118" s="3">
        <v>9</v>
      </c>
      <c r="L118" s="3" t="s">
        <v>2</v>
      </c>
      <c r="M118" s="3">
        <v>11</v>
      </c>
      <c r="N118" s="1"/>
      <c r="O118" s="3"/>
      <c r="P118" s="3"/>
      <c r="Q118" s="11"/>
      <c r="S118" s="10"/>
      <c r="T118" s="3"/>
      <c r="U118" s="3"/>
      <c r="V118" s="21"/>
      <c r="W118" s="3">
        <v>11</v>
      </c>
      <c r="X118" s="3" t="s">
        <v>2</v>
      </c>
      <c r="Y118" s="3">
        <v>7</v>
      </c>
      <c r="Z118" s="1"/>
      <c r="AA118" s="3"/>
      <c r="AB118" s="3"/>
      <c r="AC118" s="11"/>
    </row>
    <row r="119" spans="7:29" ht="13.5" hidden="1">
      <c r="G119" s="10"/>
      <c r="H119" s="3" t="str">
        <f>VLOOKUP(H116,$A$6:$D$39,3)</f>
        <v>佐藤　風薫</v>
      </c>
      <c r="I119" s="3">
        <f>IF(K117&gt;M117,1,0)+IF(K118&gt;M118,1,0)+IF(K119&gt;M119,1,0)+IF(K120&gt;M120,1,0)+IF(K121&gt;M121,1,0)</f>
        <v>3</v>
      </c>
      <c r="J119" s="21"/>
      <c r="K119" s="3">
        <v>11</v>
      </c>
      <c r="L119" s="3" t="s">
        <v>2</v>
      </c>
      <c r="M119" s="3">
        <v>7</v>
      </c>
      <c r="N119" s="1"/>
      <c r="O119" s="3">
        <f>IF(K117&lt;M117,1,0)+IF(K118&lt;M118,1,0)+IF(K119&lt;M119,1,0)+IF(K120&lt;M120,1,0)+IF(K121&lt;M121,1,0)</f>
        <v>1</v>
      </c>
      <c r="P119" s="3" t="str">
        <f>VLOOKUP(P116,$A$6:$D$39,3)</f>
        <v>大森　玲奈</v>
      </c>
      <c r="Q119" s="11"/>
      <c r="S119" s="10"/>
      <c r="T119" s="3" t="str">
        <f>VLOOKUP(T116,$A$6:$D$39,3)</f>
        <v>秦　詩琪</v>
      </c>
      <c r="U119" s="3">
        <f>IF(W117&gt;Y117,1,0)+IF(W118&gt;Y118,1,0)+IF(W119&gt;Y119,1,0)+IF(W120&gt;Y120,1,0)+IF(W121&gt;Y121,1,0)</f>
        <v>3</v>
      </c>
      <c r="V119" s="21"/>
      <c r="W119" s="3">
        <v>11</v>
      </c>
      <c r="X119" s="3" t="s">
        <v>2</v>
      </c>
      <c r="Y119" s="3">
        <v>8</v>
      </c>
      <c r="Z119" s="1"/>
      <c r="AA119" s="3">
        <f>IF(W117&lt;Y117,1,0)+IF(W118&lt;Y118,1,0)+IF(W119&lt;Y119,1,0)+IF(W120&lt;Y120,1,0)+IF(W121&lt;Y121,1,0)</f>
        <v>0</v>
      </c>
      <c r="AB119" s="3" t="str">
        <f>VLOOKUP(AB116,$A$6:$D$39,3)</f>
        <v>原　佳菜絵</v>
      </c>
      <c r="AC119" s="11"/>
    </row>
    <row r="120" spans="7:29" ht="13.5" hidden="1">
      <c r="G120" s="10"/>
      <c r="H120" s="3"/>
      <c r="I120" s="3"/>
      <c r="J120" s="21"/>
      <c r="K120" s="3">
        <v>11</v>
      </c>
      <c r="L120" s="3" t="s">
        <v>2</v>
      </c>
      <c r="M120" s="3">
        <v>5</v>
      </c>
      <c r="N120" s="1"/>
      <c r="O120" s="3"/>
      <c r="P120" s="3"/>
      <c r="Q120" s="11"/>
      <c r="S120" s="10"/>
      <c r="T120" s="3"/>
      <c r="U120" s="3"/>
      <c r="V120" s="21"/>
      <c r="W120" s="3"/>
      <c r="X120" s="3" t="s">
        <v>2</v>
      </c>
      <c r="Y120" s="3"/>
      <c r="Z120" s="1"/>
      <c r="AA120" s="3"/>
      <c r="AB120" s="3"/>
      <c r="AC120" s="11"/>
    </row>
    <row r="121" spans="7:29" ht="13.5" hidden="1">
      <c r="G121" s="10"/>
      <c r="H121" s="3" t="str">
        <f>VLOOKUP(H116,$A$6:$D$39,4)</f>
        <v>（早稲田大）</v>
      </c>
      <c r="I121" s="3"/>
      <c r="J121" s="20"/>
      <c r="K121" s="3"/>
      <c r="L121" s="3" t="s">
        <v>2</v>
      </c>
      <c r="M121" s="3"/>
      <c r="N121" s="19"/>
      <c r="O121" s="3"/>
      <c r="P121" s="3" t="str">
        <f>VLOOKUP(P116,$A$6:$D$39,4)</f>
        <v>（筑波大）</v>
      </c>
      <c r="Q121" s="11"/>
      <c r="S121" s="10"/>
      <c r="T121" s="3" t="str">
        <f>VLOOKUP(T116,$A$6:$D$39,4)</f>
        <v>（大阪経済法科大）</v>
      </c>
      <c r="U121" s="3"/>
      <c r="V121" s="20"/>
      <c r="W121" s="3"/>
      <c r="X121" s="3" t="s">
        <v>2</v>
      </c>
      <c r="Y121" s="3"/>
      <c r="Z121" s="19"/>
      <c r="AA121" s="3"/>
      <c r="AB121" s="3" t="str">
        <f>VLOOKUP(AB116,$A$6:$D$39,4)</f>
        <v>（高知工科大）</v>
      </c>
      <c r="AC121" s="11"/>
    </row>
    <row r="122" spans="7:29" ht="13.5" hidden="1">
      <c r="G122" s="16"/>
      <c r="H122" s="17"/>
      <c r="I122" s="17"/>
      <c r="J122" s="17"/>
      <c r="K122" s="17"/>
      <c r="L122" s="17"/>
      <c r="M122" s="17"/>
      <c r="N122" s="17"/>
      <c r="O122" s="17"/>
      <c r="P122" s="17"/>
      <c r="Q122" s="18"/>
      <c r="S122" s="16"/>
      <c r="T122" s="17"/>
      <c r="U122" s="17"/>
      <c r="V122" s="17"/>
      <c r="W122" s="17"/>
      <c r="X122" s="17"/>
      <c r="Y122" s="17"/>
      <c r="Z122" s="17"/>
      <c r="AA122" s="17"/>
      <c r="AB122" s="17"/>
      <c r="AC122" s="18"/>
    </row>
    <row r="123" spans="7:29" ht="13.5" hidden="1">
      <c r="G123" s="12"/>
      <c r="H123" s="13"/>
      <c r="I123" s="5"/>
      <c r="J123" s="5"/>
      <c r="K123" s="5"/>
      <c r="L123" s="5"/>
      <c r="M123" s="5"/>
      <c r="N123" s="5"/>
      <c r="O123" s="5"/>
      <c r="P123" s="5"/>
      <c r="Q123" s="14"/>
      <c r="S123" s="12"/>
      <c r="T123" s="13"/>
      <c r="U123" s="5"/>
      <c r="V123" s="5"/>
      <c r="W123" s="5"/>
      <c r="X123" s="5"/>
      <c r="Y123" s="5"/>
      <c r="Z123" s="5"/>
      <c r="AA123" s="5"/>
      <c r="AB123" s="5"/>
      <c r="AC123" s="14"/>
    </row>
    <row r="124" spans="7:29" ht="13.5" hidden="1">
      <c r="G124" s="15" t="s">
        <v>0</v>
      </c>
      <c r="H124" s="9">
        <v>8</v>
      </c>
      <c r="I124" s="2"/>
      <c r="J124" s="2"/>
      <c r="K124" s="2"/>
      <c r="L124" s="2"/>
      <c r="M124" s="2"/>
      <c r="N124" s="2"/>
      <c r="O124" s="2" t="s">
        <v>0</v>
      </c>
      <c r="P124" s="9">
        <v>10</v>
      </c>
      <c r="Q124" s="11"/>
      <c r="S124" s="15" t="s">
        <v>0</v>
      </c>
      <c r="T124" s="9">
        <v>9</v>
      </c>
      <c r="U124" s="2"/>
      <c r="V124" s="2"/>
      <c r="W124" s="2"/>
      <c r="X124" s="2"/>
      <c r="Y124" s="2"/>
      <c r="Z124" s="2"/>
      <c r="AA124" s="2" t="s">
        <v>0</v>
      </c>
      <c r="AB124" s="9">
        <v>11</v>
      </c>
      <c r="AC124" s="11"/>
    </row>
    <row r="125" spans="7:29" ht="13.5" hidden="1">
      <c r="G125" s="10"/>
      <c r="H125" s="3"/>
      <c r="I125" s="3"/>
      <c r="J125" s="19"/>
      <c r="K125" s="3">
        <v>7</v>
      </c>
      <c r="L125" s="3" t="s">
        <v>2</v>
      </c>
      <c r="M125" s="3">
        <v>11</v>
      </c>
      <c r="N125" s="20"/>
      <c r="O125" s="3"/>
      <c r="P125" s="3"/>
      <c r="Q125" s="11"/>
      <c r="S125" s="10"/>
      <c r="T125" s="3"/>
      <c r="U125" s="3"/>
      <c r="V125" s="19"/>
      <c r="W125" s="3">
        <v>11</v>
      </c>
      <c r="X125" s="3" t="s">
        <v>2</v>
      </c>
      <c r="Y125" s="3">
        <v>4</v>
      </c>
      <c r="Z125" s="20"/>
      <c r="AA125" s="3"/>
      <c r="AB125" s="3"/>
      <c r="AC125" s="11"/>
    </row>
    <row r="126" spans="7:29" ht="13.5" hidden="1">
      <c r="G126" s="10"/>
      <c r="H126" s="3"/>
      <c r="I126" s="3"/>
      <c r="J126" s="21"/>
      <c r="K126" s="3">
        <v>8</v>
      </c>
      <c r="L126" s="3" t="s">
        <v>2</v>
      </c>
      <c r="M126" s="3">
        <v>11</v>
      </c>
      <c r="N126" s="1"/>
      <c r="O126" s="3"/>
      <c r="P126" s="3"/>
      <c r="Q126" s="11"/>
      <c r="S126" s="10"/>
      <c r="T126" s="3"/>
      <c r="U126" s="3"/>
      <c r="V126" s="21"/>
      <c r="W126" s="3">
        <v>11</v>
      </c>
      <c r="X126" s="3" t="s">
        <v>2</v>
      </c>
      <c r="Y126" s="3">
        <v>4</v>
      </c>
      <c r="Z126" s="1"/>
      <c r="AA126" s="3"/>
      <c r="AB126" s="3"/>
      <c r="AC126" s="11"/>
    </row>
    <row r="127" spans="7:29" ht="13.5" hidden="1">
      <c r="G127" s="10"/>
      <c r="H127" s="3" t="str">
        <f>VLOOKUP(H124,$A$6:$D$39,3)</f>
        <v>佐藤　風薫</v>
      </c>
      <c r="I127" s="3">
        <f>IF(K125&gt;M125,1,0)+IF(K126&gt;M126,1,0)+IF(K127&gt;M127,1,0)+IF(K128&gt;M128,1,0)+IF(K129&gt;M129,1,0)</f>
        <v>0</v>
      </c>
      <c r="J127" s="21"/>
      <c r="K127" s="3">
        <v>9</v>
      </c>
      <c r="L127" s="3" t="s">
        <v>2</v>
      </c>
      <c r="M127" s="3">
        <v>11</v>
      </c>
      <c r="N127" s="1"/>
      <c r="O127" s="3">
        <f>IF(K125&lt;M125,1,0)+IF(K126&lt;M126,1,0)+IF(K127&lt;M127,1,0)+IF(K128&lt;M128,1,0)+IF(K129&lt;M129,1,0)</f>
        <v>3</v>
      </c>
      <c r="P127" s="3" t="str">
        <f>VLOOKUP(P124,$A$6:$D$39,3)</f>
        <v>原　佳菜絵</v>
      </c>
      <c r="Q127" s="11"/>
      <c r="S127" s="10"/>
      <c r="T127" s="3" t="str">
        <f>VLOOKUP(T124,$A$6:$D$39,3)</f>
        <v>秦　詩琪</v>
      </c>
      <c r="U127" s="3">
        <f>IF(W125&gt;Y125,1,0)+IF(W126&gt;Y126,1,0)+IF(W127&gt;Y127,1,0)+IF(W128&gt;Y128,1,0)+IF(W129&gt;Y129,1,0)</f>
        <v>2</v>
      </c>
      <c r="V127" s="21"/>
      <c r="W127" s="3">
        <v>3</v>
      </c>
      <c r="X127" s="3" t="s">
        <v>2</v>
      </c>
      <c r="Y127" s="3">
        <v>11</v>
      </c>
      <c r="Z127" s="1"/>
      <c r="AA127" s="3">
        <f>IF(W125&lt;Y125,1,0)+IF(W126&lt;Y126,1,0)+IF(W127&lt;Y127,1,0)+IF(W128&lt;Y128,1,0)+IF(W129&lt;Y129,1,0)</f>
        <v>3</v>
      </c>
      <c r="AB127" s="3" t="str">
        <f>VLOOKUP(AB124,$A$6:$D$39,3)</f>
        <v>大森　玲奈</v>
      </c>
      <c r="AC127" s="11"/>
    </row>
    <row r="128" spans="7:29" ht="13.5" hidden="1">
      <c r="G128" s="10"/>
      <c r="H128" s="3"/>
      <c r="I128" s="3"/>
      <c r="J128" s="21"/>
      <c r="K128" s="3"/>
      <c r="L128" s="3" t="s">
        <v>2</v>
      </c>
      <c r="M128" s="3"/>
      <c r="N128" s="1"/>
      <c r="O128" s="3"/>
      <c r="P128" s="3"/>
      <c r="Q128" s="11"/>
      <c r="S128" s="10"/>
      <c r="T128" s="3"/>
      <c r="U128" s="3"/>
      <c r="V128" s="21"/>
      <c r="W128" s="3">
        <v>6</v>
      </c>
      <c r="X128" s="3" t="s">
        <v>2</v>
      </c>
      <c r="Y128" s="3">
        <v>11</v>
      </c>
      <c r="Z128" s="1"/>
      <c r="AA128" s="3"/>
      <c r="AB128" s="3"/>
      <c r="AC128" s="11"/>
    </row>
    <row r="129" spans="7:29" ht="13.5" hidden="1">
      <c r="G129" s="10"/>
      <c r="H129" s="3" t="str">
        <f>VLOOKUP(H124,$A$6:$D$39,4)</f>
        <v>（早稲田大）</v>
      </c>
      <c r="I129" s="3"/>
      <c r="J129" s="20"/>
      <c r="K129" s="3"/>
      <c r="L129" s="3" t="s">
        <v>2</v>
      </c>
      <c r="M129" s="3"/>
      <c r="N129" s="19"/>
      <c r="O129" s="3"/>
      <c r="P129" s="3" t="str">
        <f>VLOOKUP(P124,$A$6:$D$39,4)</f>
        <v>（高知工科大）</v>
      </c>
      <c r="Q129" s="11"/>
      <c r="S129" s="10"/>
      <c r="T129" s="3" t="str">
        <f>VLOOKUP(T124,$A$6:$D$39,4)</f>
        <v>（大阪経済法科大）</v>
      </c>
      <c r="U129" s="3"/>
      <c r="V129" s="20"/>
      <c r="W129" s="3">
        <v>11</v>
      </c>
      <c r="X129" s="3" t="s">
        <v>2</v>
      </c>
      <c r="Y129" s="3">
        <v>13</v>
      </c>
      <c r="Z129" s="19"/>
      <c r="AA129" s="3"/>
      <c r="AB129" s="3" t="str">
        <f>VLOOKUP(AB124,$A$6:$D$39,4)</f>
        <v>（筑波大）</v>
      </c>
      <c r="AC129" s="11"/>
    </row>
    <row r="130" spans="7:29" ht="13.5" hidden="1">
      <c r="G130" s="16"/>
      <c r="H130" s="17"/>
      <c r="I130" s="17"/>
      <c r="J130" s="17"/>
      <c r="K130" s="17"/>
      <c r="L130" s="17"/>
      <c r="M130" s="17"/>
      <c r="N130" s="17"/>
      <c r="O130" s="17"/>
      <c r="P130" s="17"/>
      <c r="Q130" s="18"/>
      <c r="S130" s="16"/>
      <c r="T130" s="17"/>
      <c r="U130" s="17"/>
      <c r="V130" s="17"/>
      <c r="W130" s="17"/>
      <c r="X130" s="17"/>
      <c r="Y130" s="17"/>
      <c r="Z130" s="17"/>
      <c r="AA130" s="17"/>
      <c r="AB130" s="17"/>
      <c r="AC130" s="18"/>
    </row>
    <row r="131" spans="7:29" ht="13.5" hidden="1">
      <c r="G131" s="12"/>
      <c r="H131" s="13"/>
      <c r="I131" s="5"/>
      <c r="J131" s="5"/>
      <c r="K131" s="5"/>
      <c r="L131" s="5"/>
      <c r="M131" s="5"/>
      <c r="N131" s="5"/>
      <c r="O131" s="5"/>
      <c r="P131" s="5"/>
      <c r="Q131" s="14"/>
      <c r="S131" s="12"/>
      <c r="T131" s="13"/>
      <c r="U131" s="5"/>
      <c r="V131" s="5"/>
      <c r="W131" s="5"/>
      <c r="X131" s="5"/>
      <c r="Y131" s="5"/>
      <c r="Z131" s="5"/>
      <c r="AA131" s="5"/>
      <c r="AB131" s="5"/>
      <c r="AC131" s="14"/>
    </row>
    <row r="132" spans="7:29" ht="13.5" hidden="1">
      <c r="G132" s="15" t="s">
        <v>0</v>
      </c>
      <c r="H132" s="9">
        <v>8</v>
      </c>
      <c r="I132" s="2"/>
      <c r="J132" s="2"/>
      <c r="K132" s="2"/>
      <c r="L132" s="2"/>
      <c r="M132" s="2"/>
      <c r="N132" s="2"/>
      <c r="O132" s="2" t="s">
        <v>0</v>
      </c>
      <c r="P132" s="9">
        <v>9</v>
      </c>
      <c r="Q132" s="11"/>
      <c r="S132" s="15" t="s">
        <v>0</v>
      </c>
      <c r="T132" s="9">
        <v>10</v>
      </c>
      <c r="U132" s="2"/>
      <c r="V132" s="2"/>
      <c r="W132" s="2"/>
      <c r="X132" s="2"/>
      <c r="Y132" s="2"/>
      <c r="Z132" s="2"/>
      <c r="AA132" s="2" t="s">
        <v>0</v>
      </c>
      <c r="AB132" s="9">
        <v>11</v>
      </c>
      <c r="AC132" s="11"/>
    </row>
    <row r="133" spans="7:29" ht="13.5" hidden="1">
      <c r="G133" s="10"/>
      <c r="H133" s="3"/>
      <c r="I133" s="3"/>
      <c r="J133" s="19"/>
      <c r="K133" s="3">
        <v>6</v>
      </c>
      <c r="L133" s="3" t="s">
        <v>2</v>
      </c>
      <c r="M133" s="3">
        <v>11</v>
      </c>
      <c r="N133" s="20"/>
      <c r="O133" s="3"/>
      <c r="P133" s="3"/>
      <c r="Q133" s="11"/>
      <c r="S133" s="10"/>
      <c r="T133" s="3"/>
      <c r="U133" s="3"/>
      <c r="V133" s="19"/>
      <c r="W133" s="3">
        <v>7</v>
      </c>
      <c r="X133" s="3" t="s">
        <v>2</v>
      </c>
      <c r="Y133" s="3">
        <v>11</v>
      </c>
      <c r="Z133" s="20"/>
      <c r="AA133" s="3"/>
      <c r="AB133" s="3"/>
      <c r="AC133" s="11"/>
    </row>
    <row r="134" spans="7:29" ht="13.5" hidden="1">
      <c r="G134" s="10"/>
      <c r="H134" s="3"/>
      <c r="I134" s="3"/>
      <c r="J134" s="21"/>
      <c r="K134" s="3">
        <v>11</v>
      </c>
      <c r="L134" s="3" t="s">
        <v>2</v>
      </c>
      <c r="M134" s="3">
        <v>7</v>
      </c>
      <c r="N134" s="1"/>
      <c r="O134" s="3"/>
      <c r="P134" s="3"/>
      <c r="Q134" s="11"/>
      <c r="S134" s="10"/>
      <c r="T134" s="3"/>
      <c r="U134" s="3"/>
      <c r="V134" s="21"/>
      <c r="W134" s="3">
        <v>6</v>
      </c>
      <c r="X134" s="3" t="s">
        <v>2</v>
      </c>
      <c r="Y134" s="3">
        <v>11</v>
      </c>
      <c r="Z134" s="1"/>
      <c r="AA134" s="3"/>
      <c r="AB134" s="3"/>
      <c r="AC134" s="11"/>
    </row>
    <row r="135" spans="7:29" ht="13.5" hidden="1">
      <c r="G135" s="10"/>
      <c r="H135" s="3" t="str">
        <f>VLOOKUP(H132,$A$6:$D$39,3)</f>
        <v>佐藤　風薫</v>
      </c>
      <c r="I135" s="3">
        <f>IF(K133&gt;M133,1,0)+IF(K134&gt;M134,1,0)+IF(K135&gt;M135,1,0)+IF(K136&gt;M136,1,0)+IF(K137&gt;M137,1,0)</f>
        <v>1</v>
      </c>
      <c r="J135" s="21"/>
      <c r="K135" s="3">
        <v>9</v>
      </c>
      <c r="L135" s="3" t="s">
        <v>2</v>
      </c>
      <c r="M135" s="3">
        <v>11</v>
      </c>
      <c r="N135" s="1"/>
      <c r="O135" s="3">
        <f>IF(K133&lt;M133,1,0)+IF(K134&lt;M134,1,0)+IF(K135&lt;M135,1,0)+IF(K136&lt;M136,1,0)+IF(K137&lt;M137,1,0)</f>
        <v>3</v>
      </c>
      <c r="P135" s="3" t="str">
        <f>VLOOKUP(P132,$A$6:$D$39,3)</f>
        <v>秦　詩琪</v>
      </c>
      <c r="Q135" s="11"/>
      <c r="S135" s="10"/>
      <c r="T135" s="3" t="str">
        <f>VLOOKUP(T132,$A$6:$D$39,3)</f>
        <v>原　佳菜絵</v>
      </c>
      <c r="U135" s="3">
        <f>IF(W133&gt;Y133,1,0)+IF(W134&gt;Y134,1,0)+IF(W135&gt;Y135,1,0)+IF(W136&gt;Y136,1,0)+IF(W137&gt;Y137,1,0)</f>
        <v>1</v>
      </c>
      <c r="V135" s="21"/>
      <c r="W135" s="3">
        <v>11</v>
      </c>
      <c r="X135" s="3" t="s">
        <v>2</v>
      </c>
      <c r="Y135" s="3">
        <v>5</v>
      </c>
      <c r="Z135" s="1"/>
      <c r="AA135" s="3">
        <f>IF(W133&lt;Y133,1,0)+IF(W134&lt;Y134,1,0)+IF(W135&lt;Y135,1,0)+IF(W136&lt;Y136,1,0)+IF(W137&lt;Y137,1,0)</f>
        <v>3</v>
      </c>
      <c r="AB135" s="3" t="str">
        <f>VLOOKUP(AB132,$A$6:$D$39,3)</f>
        <v>大森　玲奈</v>
      </c>
      <c r="AC135" s="11"/>
    </row>
    <row r="136" spans="7:29" ht="13.5" hidden="1">
      <c r="G136" s="10"/>
      <c r="H136" s="3"/>
      <c r="I136" s="3"/>
      <c r="J136" s="21"/>
      <c r="K136" s="3">
        <v>9</v>
      </c>
      <c r="L136" s="3" t="s">
        <v>2</v>
      </c>
      <c r="M136" s="3">
        <v>11</v>
      </c>
      <c r="N136" s="1"/>
      <c r="O136" s="3"/>
      <c r="P136" s="3"/>
      <c r="Q136" s="11"/>
      <c r="S136" s="10"/>
      <c r="T136" s="3"/>
      <c r="U136" s="3"/>
      <c r="V136" s="21"/>
      <c r="W136" s="3">
        <v>7</v>
      </c>
      <c r="X136" s="3" t="s">
        <v>2</v>
      </c>
      <c r="Y136" s="3">
        <v>11</v>
      </c>
      <c r="Z136" s="1"/>
      <c r="AA136" s="3"/>
      <c r="AB136" s="3"/>
      <c r="AC136" s="11"/>
    </row>
    <row r="137" spans="7:29" ht="13.5" hidden="1">
      <c r="G137" s="10"/>
      <c r="H137" s="3" t="str">
        <f>VLOOKUP(H132,$A$6:$D$39,4)</f>
        <v>（早稲田大）</v>
      </c>
      <c r="I137" s="3"/>
      <c r="J137" s="20"/>
      <c r="K137" s="3"/>
      <c r="L137" s="3" t="s">
        <v>2</v>
      </c>
      <c r="M137" s="3"/>
      <c r="N137" s="19"/>
      <c r="O137" s="3"/>
      <c r="P137" s="3" t="str">
        <f>VLOOKUP(P132,$A$6:$D$39,4)</f>
        <v>（大阪経済法科大）</v>
      </c>
      <c r="Q137" s="11"/>
      <c r="S137" s="10"/>
      <c r="T137" s="3" t="str">
        <f>VLOOKUP(T132,$A$6:$D$39,4)</f>
        <v>（高知工科大）</v>
      </c>
      <c r="U137" s="3"/>
      <c r="V137" s="20"/>
      <c r="W137" s="3"/>
      <c r="X137" s="3" t="s">
        <v>2</v>
      </c>
      <c r="Y137" s="3"/>
      <c r="Z137" s="19"/>
      <c r="AA137" s="3"/>
      <c r="AB137" s="3" t="str">
        <f>VLOOKUP(AB132,$A$6:$D$39,4)</f>
        <v>（筑波大）</v>
      </c>
      <c r="AC137" s="11"/>
    </row>
    <row r="138" spans="7:29" ht="13.5" hidden="1">
      <c r="G138" s="16"/>
      <c r="H138" s="17"/>
      <c r="I138" s="17"/>
      <c r="J138" s="17"/>
      <c r="K138" s="17"/>
      <c r="L138" s="17"/>
      <c r="M138" s="17"/>
      <c r="N138" s="17"/>
      <c r="O138" s="17"/>
      <c r="P138" s="17"/>
      <c r="Q138" s="18"/>
      <c r="S138" s="16"/>
      <c r="T138" s="17"/>
      <c r="U138" s="17"/>
      <c r="V138" s="17"/>
      <c r="W138" s="17"/>
      <c r="X138" s="17"/>
      <c r="Y138" s="17"/>
      <c r="Z138" s="17"/>
      <c r="AA138" s="17"/>
      <c r="AB138" s="17"/>
      <c r="AC138" s="18"/>
    </row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>
      <c r="C157" s="25"/>
    </row>
    <row r="158" spans="3:20" ht="21" hidden="1">
      <c r="C158" s="25"/>
      <c r="G158" s="26" t="s">
        <v>23</v>
      </c>
      <c r="T158" s="26" t="s">
        <v>20</v>
      </c>
    </row>
    <row r="159" spans="3:29" ht="13.5" hidden="1">
      <c r="C159" s="25"/>
      <c r="AC159" s="42" t="s">
        <v>24</v>
      </c>
    </row>
    <row r="160" spans="3:29" ht="13.5" hidden="1">
      <c r="C160" s="25"/>
      <c r="AC160" s="42" t="s">
        <v>25</v>
      </c>
    </row>
    <row r="161" ht="21" hidden="1">
      <c r="G161" s="23" t="s">
        <v>14</v>
      </c>
    </row>
    <row r="162" ht="13.5" hidden="1"/>
    <row r="163" spans="7:29" ht="13.5" hidden="1">
      <c r="G163" s="12"/>
      <c r="H163" s="13"/>
      <c r="I163" s="5"/>
      <c r="J163" s="5"/>
      <c r="K163" s="5"/>
      <c r="L163" s="5"/>
      <c r="M163" s="5"/>
      <c r="N163" s="5"/>
      <c r="O163" s="5"/>
      <c r="P163" s="5"/>
      <c r="Q163" s="14"/>
      <c r="S163" s="12"/>
      <c r="T163" s="13"/>
      <c r="U163" s="5"/>
      <c r="V163" s="5"/>
      <c r="W163" s="5"/>
      <c r="X163" s="5"/>
      <c r="Y163" s="5"/>
      <c r="Z163" s="5"/>
      <c r="AA163" s="5"/>
      <c r="AB163" s="5"/>
      <c r="AC163" s="14"/>
    </row>
    <row r="164" spans="7:29" ht="13.5" hidden="1">
      <c r="G164" s="15" t="s">
        <v>0</v>
      </c>
      <c r="H164" s="9">
        <v>12</v>
      </c>
      <c r="I164" s="2"/>
      <c r="J164" s="2"/>
      <c r="K164" s="2"/>
      <c r="L164" s="2"/>
      <c r="M164" s="2"/>
      <c r="N164" s="2"/>
      <c r="O164" s="2" t="s">
        <v>0</v>
      </c>
      <c r="P164" s="9">
        <v>15</v>
      </c>
      <c r="Q164" s="11"/>
      <c r="S164" s="15" t="s">
        <v>0</v>
      </c>
      <c r="T164" s="9">
        <v>13</v>
      </c>
      <c r="U164" s="2"/>
      <c r="V164" s="2"/>
      <c r="W164" s="2"/>
      <c r="X164" s="2"/>
      <c r="Y164" s="2"/>
      <c r="Z164" s="2"/>
      <c r="AA164" s="2" t="s">
        <v>0</v>
      </c>
      <c r="AB164" s="9">
        <v>14</v>
      </c>
      <c r="AC164" s="11"/>
    </row>
    <row r="165" spans="7:29" ht="13.5" hidden="1">
      <c r="G165" s="10"/>
      <c r="H165" s="3"/>
      <c r="I165" s="3"/>
      <c r="J165" s="19"/>
      <c r="K165" s="3">
        <v>11</v>
      </c>
      <c r="L165" s="3" t="s">
        <v>2</v>
      </c>
      <c r="M165" s="3">
        <v>4</v>
      </c>
      <c r="N165" s="20"/>
      <c r="O165" s="3"/>
      <c r="P165" s="3"/>
      <c r="Q165" s="11"/>
      <c r="S165" s="10"/>
      <c r="T165" s="3"/>
      <c r="U165" s="3"/>
      <c r="V165" s="19"/>
      <c r="W165" s="3">
        <v>3</v>
      </c>
      <c r="X165" s="3" t="s">
        <v>2</v>
      </c>
      <c r="Y165" s="3">
        <v>11</v>
      </c>
      <c r="Z165" s="20"/>
      <c r="AA165" s="3"/>
      <c r="AB165" s="3"/>
      <c r="AC165" s="11"/>
    </row>
    <row r="166" spans="7:29" ht="13.5" hidden="1">
      <c r="G166" s="10"/>
      <c r="H166" s="3"/>
      <c r="I166" s="3"/>
      <c r="J166" s="21"/>
      <c r="K166" s="3">
        <v>12</v>
      </c>
      <c r="L166" s="3" t="s">
        <v>2</v>
      </c>
      <c r="M166" s="3">
        <v>10</v>
      </c>
      <c r="N166" s="1"/>
      <c r="O166" s="3"/>
      <c r="P166" s="3"/>
      <c r="Q166" s="11"/>
      <c r="S166" s="10"/>
      <c r="T166" s="3"/>
      <c r="U166" s="3"/>
      <c r="V166" s="21"/>
      <c r="W166" s="3">
        <v>8</v>
      </c>
      <c r="X166" s="3" t="s">
        <v>2</v>
      </c>
      <c r="Y166" s="3">
        <v>11</v>
      </c>
      <c r="Z166" s="1"/>
      <c r="AA166" s="3"/>
      <c r="AB166" s="3"/>
      <c r="AC166" s="11"/>
    </row>
    <row r="167" spans="7:29" ht="13.5" hidden="1">
      <c r="G167" s="10"/>
      <c r="H167" s="3" t="str">
        <f>VLOOKUP(H164,$A$6:$D$39,3)</f>
        <v>成本　綾海</v>
      </c>
      <c r="I167" s="3">
        <f>IF(K165&gt;M165,1,0)+IF(K166&gt;M166,1,0)+IF(K167&gt;M167,1,0)+IF(K168&gt;M168,1,0)+IF(K169&gt;M169,1,0)</f>
        <v>3</v>
      </c>
      <c r="J167" s="21"/>
      <c r="K167" s="3">
        <v>11</v>
      </c>
      <c r="L167" s="3" t="s">
        <v>2</v>
      </c>
      <c r="M167" s="3">
        <v>6</v>
      </c>
      <c r="N167" s="1"/>
      <c r="O167" s="3">
        <f>IF(K165&lt;M165,1,0)+IF(K166&lt;M166,1,0)+IF(K167&lt;M167,1,0)+IF(K168&lt;M168,1,0)+IF(K169&lt;M169,1,0)</f>
        <v>0</v>
      </c>
      <c r="P167" s="3" t="str">
        <f>VLOOKUP(P164,$A$6:$D$39,3)</f>
        <v>陳　俊雅</v>
      </c>
      <c r="Q167" s="11"/>
      <c r="S167" s="10"/>
      <c r="T167" s="3" t="str">
        <f>VLOOKUP(T164,$A$6:$D$39,3)</f>
        <v>邵　盼盼</v>
      </c>
      <c r="U167" s="3">
        <f>IF(W165&gt;Y165,1,0)+IF(W166&gt;Y166,1,0)+IF(W167&gt;Y167,1,0)+IF(W168&gt;Y168,1,0)+IF(W169&gt;Y169,1,0)</f>
        <v>0</v>
      </c>
      <c r="V167" s="21"/>
      <c r="W167" s="3">
        <v>8</v>
      </c>
      <c r="X167" s="3" t="s">
        <v>2</v>
      </c>
      <c r="Y167" s="3">
        <v>11</v>
      </c>
      <c r="Z167" s="1"/>
      <c r="AA167" s="3">
        <f>IF(W165&lt;Y165,1,0)+IF(W166&lt;Y166,1,0)+IF(W167&lt;Y167,1,0)+IF(W168&lt;Y168,1,0)+IF(W169&lt;Y169,1,0)</f>
        <v>3</v>
      </c>
      <c r="AB167" s="3" t="str">
        <f>VLOOKUP(AB164,$A$6:$D$39,3)</f>
        <v>高橋　結女</v>
      </c>
      <c r="AC167" s="11"/>
    </row>
    <row r="168" spans="7:29" ht="13.5" hidden="1">
      <c r="G168" s="10"/>
      <c r="H168" s="3"/>
      <c r="I168" s="3"/>
      <c r="J168" s="21"/>
      <c r="K168" s="3"/>
      <c r="L168" s="3" t="s">
        <v>2</v>
      </c>
      <c r="M168" s="3"/>
      <c r="N168" s="1"/>
      <c r="O168" s="3"/>
      <c r="P168" s="3"/>
      <c r="Q168" s="11"/>
      <c r="S168" s="10"/>
      <c r="T168" s="3"/>
      <c r="U168" s="3"/>
      <c r="V168" s="21"/>
      <c r="W168" s="3"/>
      <c r="X168" s="3" t="s">
        <v>2</v>
      </c>
      <c r="Y168" s="3"/>
      <c r="Z168" s="1"/>
      <c r="AA168" s="3"/>
      <c r="AB168" s="3"/>
      <c r="AC168" s="11"/>
    </row>
    <row r="169" spans="7:29" ht="13.5" hidden="1">
      <c r="G169" s="10"/>
      <c r="H169" s="3" t="str">
        <f>VLOOKUP(H164,$A$6:$D$39,4)</f>
        <v>（同志社大）</v>
      </c>
      <c r="I169" s="3"/>
      <c r="J169" s="20"/>
      <c r="K169" s="3"/>
      <c r="L169" s="3" t="s">
        <v>2</v>
      </c>
      <c r="M169" s="3"/>
      <c r="N169" s="19"/>
      <c r="O169" s="3"/>
      <c r="P169" s="3" t="str">
        <f>VLOOKUP(P164,$A$6:$D$39,4)</f>
        <v>（岡山商科大）</v>
      </c>
      <c r="Q169" s="11"/>
      <c r="S169" s="10"/>
      <c r="T169" s="3" t="str">
        <f>VLOOKUP(T164,$A$6:$D$39,4)</f>
        <v>(中京学院大）</v>
      </c>
      <c r="U169" s="3"/>
      <c r="V169" s="20"/>
      <c r="W169" s="3"/>
      <c r="X169" s="3" t="s">
        <v>2</v>
      </c>
      <c r="Y169" s="3"/>
      <c r="Z169" s="19"/>
      <c r="AA169" s="3"/>
      <c r="AB169" s="3" t="str">
        <f>VLOOKUP(AB164,$A$6:$D$39,4)</f>
        <v>(早稲田大）</v>
      </c>
      <c r="AC169" s="11"/>
    </row>
    <row r="170" spans="7:29" ht="13.5" hidden="1">
      <c r="G170" s="16"/>
      <c r="H170" s="17"/>
      <c r="I170" s="17"/>
      <c r="J170" s="17"/>
      <c r="K170" s="17"/>
      <c r="L170" s="17"/>
      <c r="M170" s="17"/>
      <c r="N170" s="17"/>
      <c r="O170" s="17"/>
      <c r="P170" s="17"/>
      <c r="Q170" s="18"/>
      <c r="S170" s="16"/>
      <c r="T170" s="17"/>
      <c r="U170" s="17"/>
      <c r="V170" s="17"/>
      <c r="W170" s="17"/>
      <c r="X170" s="17"/>
      <c r="Y170" s="17"/>
      <c r="Z170" s="17"/>
      <c r="AA170" s="17"/>
      <c r="AB170" s="17"/>
      <c r="AC170" s="18"/>
    </row>
    <row r="171" spans="7:29" ht="13.5" hidden="1">
      <c r="G171" s="12"/>
      <c r="H171" s="13"/>
      <c r="I171" s="5"/>
      <c r="J171" s="5"/>
      <c r="K171" s="5"/>
      <c r="L171" s="5"/>
      <c r="M171" s="5"/>
      <c r="N171" s="5"/>
      <c r="O171" s="5"/>
      <c r="P171" s="5"/>
      <c r="Q171" s="14"/>
      <c r="S171" s="12"/>
      <c r="T171" s="13"/>
      <c r="U171" s="5"/>
      <c r="V171" s="5"/>
      <c r="W171" s="5"/>
      <c r="X171" s="5"/>
      <c r="Y171" s="5"/>
      <c r="Z171" s="5"/>
      <c r="AA171" s="5"/>
      <c r="AB171" s="5"/>
      <c r="AC171" s="14"/>
    </row>
    <row r="172" spans="7:29" ht="13.5" hidden="1">
      <c r="G172" s="15" t="s">
        <v>0</v>
      </c>
      <c r="H172" s="9">
        <v>12</v>
      </c>
      <c r="I172" s="2"/>
      <c r="J172" s="2"/>
      <c r="K172" s="2"/>
      <c r="L172" s="2"/>
      <c r="M172" s="2"/>
      <c r="N172" s="2"/>
      <c r="O172" s="2" t="s">
        <v>0</v>
      </c>
      <c r="P172" s="9">
        <v>14</v>
      </c>
      <c r="Q172" s="11"/>
      <c r="S172" s="15" t="s">
        <v>0</v>
      </c>
      <c r="T172" s="9">
        <v>13</v>
      </c>
      <c r="U172" s="2"/>
      <c r="V172" s="2"/>
      <c r="W172" s="2"/>
      <c r="X172" s="2"/>
      <c r="Y172" s="2"/>
      <c r="Z172" s="2"/>
      <c r="AA172" s="2" t="s">
        <v>0</v>
      </c>
      <c r="AB172" s="9">
        <v>15</v>
      </c>
      <c r="AC172" s="11"/>
    </row>
    <row r="173" spans="7:29" ht="13.5" hidden="1">
      <c r="G173" s="10"/>
      <c r="H173" s="3"/>
      <c r="I173" s="3"/>
      <c r="J173" s="19"/>
      <c r="K173" s="3">
        <v>11</v>
      </c>
      <c r="L173" s="3" t="s">
        <v>2</v>
      </c>
      <c r="M173" s="3">
        <v>8</v>
      </c>
      <c r="N173" s="20"/>
      <c r="O173" s="3"/>
      <c r="P173" s="3"/>
      <c r="Q173" s="11"/>
      <c r="S173" s="10"/>
      <c r="T173" s="3"/>
      <c r="U173" s="3"/>
      <c r="V173" s="19"/>
      <c r="W173" s="3">
        <v>11</v>
      </c>
      <c r="X173" s="3" t="s">
        <v>2</v>
      </c>
      <c r="Y173" s="3">
        <v>7</v>
      </c>
      <c r="Z173" s="20"/>
      <c r="AA173" s="3"/>
      <c r="AB173" s="3"/>
      <c r="AC173" s="11"/>
    </row>
    <row r="174" spans="7:29" ht="13.5" hidden="1">
      <c r="G174" s="10"/>
      <c r="H174" s="3"/>
      <c r="I174" s="3"/>
      <c r="J174" s="21"/>
      <c r="K174" s="3">
        <v>5</v>
      </c>
      <c r="L174" s="3" t="s">
        <v>2</v>
      </c>
      <c r="M174" s="3">
        <v>11</v>
      </c>
      <c r="N174" s="1"/>
      <c r="O174" s="3"/>
      <c r="P174" s="3"/>
      <c r="Q174" s="11"/>
      <c r="S174" s="10"/>
      <c r="T174" s="3"/>
      <c r="U174" s="3"/>
      <c r="V174" s="21"/>
      <c r="W174" s="3">
        <v>11</v>
      </c>
      <c r="X174" s="3" t="s">
        <v>2</v>
      </c>
      <c r="Y174" s="3">
        <v>6</v>
      </c>
      <c r="Z174" s="1"/>
      <c r="AA174" s="3"/>
      <c r="AB174" s="3"/>
      <c r="AC174" s="11"/>
    </row>
    <row r="175" spans="7:29" ht="13.5" hidden="1">
      <c r="G175" s="10"/>
      <c r="H175" s="3" t="str">
        <f>VLOOKUP(H172,$A$6:$D$39,3)</f>
        <v>成本　綾海</v>
      </c>
      <c r="I175" s="3">
        <f>IF(K173&gt;M173,1,0)+IF(K174&gt;M174,1,0)+IF(K175&gt;M175,1,0)+IF(K176&gt;M176,1,0)+IF(K177&gt;M177,1,0)</f>
        <v>2</v>
      </c>
      <c r="J175" s="21"/>
      <c r="K175" s="3">
        <v>9</v>
      </c>
      <c r="L175" s="3" t="s">
        <v>2</v>
      </c>
      <c r="M175" s="3">
        <v>11</v>
      </c>
      <c r="N175" s="1"/>
      <c r="O175" s="3">
        <f>IF(K173&lt;M173,1,0)+IF(K174&lt;M174,1,0)+IF(K175&lt;M175,1,0)+IF(K176&lt;M176,1,0)+IF(K177&lt;M177,1,0)</f>
        <v>3</v>
      </c>
      <c r="P175" s="3" t="str">
        <f>VLOOKUP(P172,$A$6:$D$39,3)</f>
        <v>高橋　結女</v>
      </c>
      <c r="Q175" s="11"/>
      <c r="S175" s="10"/>
      <c r="T175" s="3" t="str">
        <f>VLOOKUP(T172,$A$6:$D$39,3)</f>
        <v>邵　盼盼</v>
      </c>
      <c r="U175" s="3">
        <f>IF(W173&gt;Y173,1,0)+IF(W174&gt;Y174,1,0)+IF(W175&gt;Y175,1,0)+IF(W176&gt;Y176,1,0)+IF(W177&gt;Y177,1,0)</f>
        <v>3</v>
      </c>
      <c r="V175" s="21"/>
      <c r="W175" s="3">
        <v>11</v>
      </c>
      <c r="X175" s="3" t="s">
        <v>2</v>
      </c>
      <c r="Y175" s="3">
        <v>8</v>
      </c>
      <c r="Z175" s="1"/>
      <c r="AA175" s="3">
        <f>IF(W173&lt;Y173,1,0)+IF(W174&lt;Y174,1,0)+IF(W175&lt;Y175,1,0)+IF(W176&lt;Y176,1,0)+IF(W177&lt;Y177,1,0)</f>
        <v>0</v>
      </c>
      <c r="AB175" s="3" t="str">
        <f>VLOOKUP(AB172,$A$6:$D$39,3)</f>
        <v>陳　俊雅</v>
      </c>
      <c r="AC175" s="11"/>
    </row>
    <row r="176" spans="7:29" ht="13.5" hidden="1">
      <c r="G176" s="10"/>
      <c r="H176" s="3"/>
      <c r="I176" s="3"/>
      <c r="J176" s="21"/>
      <c r="K176" s="3">
        <v>11</v>
      </c>
      <c r="L176" s="3" t="s">
        <v>2</v>
      </c>
      <c r="M176" s="3">
        <v>7</v>
      </c>
      <c r="N176" s="1"/>
      <c r="O176" s="3"/>
      <c r="P176" s="3"/>
      <c r="Q176" s="11"/>
      <c r="S176" s="10"/>
      <c r="T176" s="3"/>
      <c r="U176" s="3"/>
      <c r="V176" s="21"/>
      <c r="W176" s="3"/>
      <c r="X176" s="3" t="s">
        <v>2</v>
      </c>
      <c r="Y176" s="3"/>
      <c r="Z176" s="1"/>
      <c r="AA176" s="3"/>
      <c r="AB176" s="3"/>
      <c r="AC176" s="11"/>
    </row>
    <row r="177" spans="7:29" ht="13.5" hidden="1">
      <c r="G177" s="10"/>
      <c r="H177" s="3" t="str">
        <f>VLOOKUP(H172,$A$6:$D$39,4)</f>
        <v>（同志社大）</v>
      </c>
      <c r="I177" s="3"/>
      <c r="J177" s="20"/>
      <c r="K177" s="3">
        <v>10</v>
      </c>
      <c r="L177" s="3" t="s">
        <v>2</v>
      </c>
      <c r="M177" s="3">
        <v>12</v>
      </c>
      <c r="N177" s="19"/>
      <c r="O177" s="3"/>
      <c r="P177" s="3" t="str">
        <f>VLOOKUP(P172,$A$6:$D$39,4)</f>
        <v>(早稲田大）</v>
      </c>
      <c r="Q177" s="11"/>
      <c r="S177" s="10"/>
      <c r="T177" s="3" t="str">
        <f>VLOOKUP(T172,$A$6:$D$39,4)</f>
        <v>(中京学院大）</v>
      </c>
      <c r="U177" s="3"/>
      <c r="V177" s="20"/>
      <c r="W177" s="3"/>
      <c r="X177" s="3" t="s">
        <v>2</v>
      </c>
      <c r="Y177" s="3"/>
      <c r="Z177" s="19"/>
      <c r="AA177" s="3"/>
      <c r="AB177" s="3" t="str">
        <f>VLOOKUP(AB172,$A$6:$D$39,4)</f>
        <v>（岡山商科大）</v>
      </c>
      <c r="AC177" s="11"/>
    </row>
    <row r="178" spans="7:29" ht="13.5" hidden="1">
      <c r="G178" s="16"/>
      <c r="H178" s="17"/>
      <c r="I178" s="17"/>
      <c r="J178" s="17"/>
      <c r="K178" s="17"/>
      <c r="L178" s="17"/>
      <c r="M178" s="17"/>
      <c r="N178" s="17"/>
      <c r="O178" s="17"/>
      <c r="P178" s="17"/>
      <c r="Q178" s="18"/>
      <c r="S178" s="16"/>
      <c r="T178" s="17"/>
      <c r="U178" s="17"/>
      <c r="V178" s="17"/>
      <c r="W178" s="17"/>
      <c r="X178" s="17"/>
      <c r="Y178" s="17"/>
      <c r="Z178" s="17"/>
      <c r="AA178" s="17"/>
      <c r="AB178" s="17"/>
      <c r="AC178" s="18"/>
    </row>
    <row r="179" spans="7:29" ht="13.5" hidden="1">
      <c r="G179" s="12"/>
      <c r="H179" s="13"/>
      <c r="I179" s="5"/>
      <c r="J179" s="5"/>
      <c r="K179" s="5"/>
      <c r="L179" s="5"/>
      <c r="M179" s="5"/>
      <c r="N179" s="5"/>
      <c r="O179" s="5"/>
      <c r="P179" s="5"/>
      <c r="Q179" s="14"/>
      <c r="S179" s="12"/>
      <c r="T179" s="13"/>
      <c r="U179" s="5"/>
      <c r="V179" s="5"/>
      <c r="W179" s="5"/>
      <c r="X179" s="5"/>
      <c r="Y179" s="5"/>
      <c r="Z179" s="5"/>
      <c r="AA179" s="5"/>
      <c r="AB179" s="5"/>
      <c r="AC179" s="14"/>
    </row>
    <row r="180" spans="7:29" ht="13.5" hidden="1">
      <c r="G180" s="15" t="s">
        <v>0</v>
      </c>
      <c r="H180" s="9">
        <v>12</v>
      </c>
      <c r="I180" s="2"/>
      <c r="J180" s="2"/>
      <c r="K180" s="2"/>
      <c r="L180" s="2"/>
      <c r="M180" s="2"/>
      <c r="N180" s="2"/>
      <c r="O180" s="2" t="s">
        <v>0</v>
      </c>
      <c r="P180" s="9">
        <v>13</v>
      </c>
      <c r="Q180" s="11"/>
      <c r="S180" s="15" t="s">
        <v>0</v>
      </c>
      <c r="T180" s="9">
        <v>14</v>
      </c>
      <c r="U180" s="2"/>
      <c r="V180" s="2"/>
      <c r="W180" s="2"/>
      <c r="X180" s="2"/>
      <c r="Y180" s="2"/>
      <c r="Z180" s="2"/>
      <c r="AA180" s="2" t="s">
        <v>0</v>
      </c>
      <c r="AB180" s="9">
        <v>15</v>
      </c>
      <c r="AC180" s="11"/>
    </row>
    <row r="181" spans="7:29" ht="13.5" hidden="1">
      <c r="G181" s="10"/>
      <c r="H181" s="3"/>
      <c r="I181" s="3"/>
      <c r="J181" s="19"/>
      <c r="K181" s="3">
        <v>11</v>
      </c>
      <c r="L181" s="3" t="s">
        <v>2</v>
      </c>
      <c r="M181" s="3">
        <v>6</v>
      </c>
      <c r="N181" s="20"/>
      <c r="O181" s="3"/>
      <c r="P181" s="3"/>
      <c r="Q181" s="11"/>
      <c r="S181" s="10"/>
      <c r="T181" s="3"/>
      <c r="U181" s="3"/>
      <c r="V181" s="19"/>
      <c r="W181" s="3">
        <v>11</v>
      </c>
      <c r="X181" s="3" t="s">
        <v>2</v>
      </c>
      <c r="Y181" s="3">
        <v>7</v>
      </c>
      <c r="Z181" s="20"/>
      <c r="AA181" s="3"/>
      <c r="AB181" s="3"/>
      <c r="AC181" s="11"/>
    </row>
    <row r="182" spans="7:29" ht="13.5" hidden="1">
      <c r="G182" s="10"/>
      <c r="H182" s="3"/>
      <c r="I182" s="3"/>
      <c r="J182" s="21"/>
      <c r="K182" s="3">
        <v>9</v>
      </c>
      <c r="L182" s="3" t="s">
        <v>2</v>
      </c>
      <c r="M182" s="3">
        <v>11</v>
      </c>
      <c r="N182" s="1"/>
      <c r="O182" s="3"/>
      <c r="P182" s="3"/>
      <c r="Q182" s="11"/>
      <c r="S182" s="10"/>
      <c r="T182" s="3"/>
      <c r="U182" s="3"/>
      <c r="V182" s="21"/>
      <c r="W182" s="3">
        <v>11</v>
      </c>
      <c r="X182" s="3" t="s">
        <v>2</v>
      </c>
      <c r="Y182" s="3">
        <v>8</v>
      </c>
      <c r="Z182" s="1"/>
      <c r="AA182" s="3"/>
      <c r="AB182" s="3"/>
      <c r="AC182" s="11"/>
    </row>
    <row r="183" spans="7:29" ht="13.5" hidden="1">
      <c r="G183" s="10"/>
      <c r="H183" s="3" t="str">
        <f>VLOOKUP(H180,$A$6:$D$39,3)</f>
        <v>成本　綾海</v>
      </c>
      <c r="I183" s="3">
        <f>IF(K181&gt;M181,1,0)+IF(K182&gt;M182,1,0)+IF(K183&gt;M183,1,0)+IF(K184&gt;M184,1,0)+IF(K185&gt;M185,1,0)</f>
        <v>3</v>
      </c>
      <c r="J183" s="21"/>
      <c r="K183" s="3">
        <v>11</v>
      </c>
      <c r="L183" s="3" t="s">
        <v>2</v>
      </c>
      <c r="M183" s="3">
        <v>7</v>
      </c>
      <c r="N183" s="1"/>
      <c r="O183" s="3">
        <f>IF(K181&lt;M181,1,0)+IF(K182&lt;M182,1,0)+IF(K183&lt;M183,1,0)+IF(K184&lt;M184,1,0)+IF(K185&lt;M185,1,0)</f>
        <v>1</v>
      </c>
      <c r="P183" s="3" t="str">
        <f>VLOOKUP(P180,$A$6:$D$39,3)</f>
        <v>邵　盼盼</v>
      </c>
      <c r="Q183" s="11"/>
      <c r="S183" s="10"/>
      <c r="T183" s="3" t="str">
        <f>VLOOKUP(T180,$A$6:$D$39,3)</f>
        <v>高橋　結女</v>
      </c>
      <c r="U183" s="3">
        <f>IF(W181&gt;Y181,1,0)+IF(W182&gt;Y182,1,0)+IF(W183&gt;Y183,1,0)+IF(W184&gt;Y184,1,0)+IF(W185&gt;Y185,1,0)</f>
        <v>3</v>
      </c>
      <c r="V183" s="21"/>
      <c r="W183" s="3">
        <v>11</v>
      </c>
      <c r="X183" s="3" t="s">
        <v>2</v>
      </c>
      <c r="Y183" s="3">
        <v>9</v>
      </c>
      <c r="Z183" s="1"/>
      <c r="AA183" s="3">
        <f>IF(W181&lt;Y181,1,0)+IF(W182&lt;Y182,1,0)+IF(W183&lt;Y183,1,0)+IF(W184&lt;Y184,1,0)+IF(W185&lt;Y185,1,0)</f>
        <v>0</v>
      </c>
      <c r="AB183" s="3" t="str">
        <f>VLOOKUP(AB180,$A$6:$D$39,3)</f>
        <v>陳　俊雅</v>
      </c>
      <c r="AC183" s="11"/>
    </row>
    <row r="184" spans="7:29" ht="13.5" hidden="1">
      <c r="G184" s="10"/>
      <c r="H184" s="3"/>
      <c r="I184" s="3"/>
      <c r="J184" s="21"/>
      <c r="K184" s="3">
        <v>12</v>
      </c>
      <c r="L184" s="3" t="s">
        <v>2</v>
      </c>
      <c r="M184" s="3">
        <v>10</v>
      </c>
      <c r="N184" s="1"/>
      <c r="O184" s="3"/>
      <c r="P184" s="3"/>
      <c r="Q184" s="11"/>
      <c r="S184" s="10"/>
      <c r="T184" s="3"/>
      <c r="U184" s="3"/>
      <c r="V184" s="21"/>
      <c r="W184" s="3"/>
      <c r="X184" s="3" t="s">
        <v>2</v>
      </c>
      <c r="Y184" s="3"/>
      <c r="Z184" s="1"/>
      <c r="AA184" s="3"/>
      <c r="AB184" s="3"/>
      <c r="AC184" s="11"/>
    </row>
    <row r="185" spans="7:29" ht="13.5" hidden="1">
      <c r="G185" s="10"/>
      <c r="H185" s="3" t="str">
        <f>VLOOKUP(H180,$A$6:$D$39,4)</f>
        <v>（同志社大）</v>
      </c>
      <c r="I185" s="3"/>
      <c r="J185" s="20"/>
      <c r="K185" s="3"/>
      <c r="L185" s="3" t="s">
        <v>2</v>
      </c>
      <c r="M185" s="3"/>
      <c r="N185" s="19"/>
      <c r="O185" s="3"/>
      <c r="P185" s="3" t="str">
        <f>VLOOKUP(P180,$A$6:$D$39,4)</f>
        <v>(中京学院大）</v>
      </c>
      <c r="Q185" s="11"/>
      <c r="S185" s="10"/>
      <c r="T185" s="3" t="str">
        <f>VLOOKUP(T180,$A$6:$D$39,4)</f>
        <v>(早稲田大）</v>
      </c>
      <c r="U185" s="3"/>
      <c r="V185" s="20"/>
      <c r="W185" s="3"/>
      <c r="X185" s="3" t="s">
        <v>2</v>
      </c>
      <c r="Y185" s="3"/>
      <c r="Z185" s="19"/>
      <c r="AA185" s="3"/>
      <c r="AB185" s="3" t="str">
        <f>VLOOKUP(AB180,$A$6:$D$39,4)</f>
        <v>（岡山商科大）</v>
      </c>
      <c r="AC185" s="11"/>
    </row>
    <row r="186" spans="7:29" ht="13.5" hidden="1">
      <c r="G186" s="16"/>
      <c r="H186" s="17"/>
      <c r="I186" s="17"/>
      <c r="J186" s="17"/>
      <c r="K186" s="17"/>
      <c r="L186" s="17"/>
      <c r="M186" s="17"/>
      <c r="N186" s="17"/>
      <c r="O186" s="17"/>
      <c r="P186" s="17"/>
      <c r="Q186" s="18"/>
      <c r="S186" s="16"/>
      <c r="T186" s="17"/>
      <c r="U186" s="17"/>
      <c r="V186" s="17"/>
      <c r="W186" s="17"/>
      <c r="X186" s="17"/>
      <c r="Y186" s="17"/>
      <c r="Z186" s="17"/>
      <c r="AA186" s="17"/>
      <c r="AB186" s="17"/>
      <c r="AC186" s="18"/>
    </row>
    <row r="187" ht="13.5" hidden="1"/>
    <row r="188" ht="13.5" hidden="1"/>
    <row r="189" ht="21" hidden="1">
      <c r="G189" s="23" t="s">
        <v>15</v>
      </c>
    </row>
    <row r="190" ht="13.5" hidden="1"/>
    <row r="191" spans="7:29" ht="13.5" hidden="1">
      <c r="G191" s="12"/>
      <c r="H191" s="13"/>
      <c r="I191" s="5"/>
      <c r="J191" s="5"/>
      <c r="K191" s="5"/>
      <c r="L191" s="5"/>
      <c r="M191" s="5"/>
      <c r="N191" s="5"/>
      <c r="O191" s="5"/>
      <c r="P191" s="5"/>
      <c r="Q191" s="14"/>
      <c r="S191" s="12"/>
      <c r="T191" s="13"/>
      <c r="U191" s="5"/>
      <c r="V191" s="5"/>
      <c r="W191" s="5"/>
      <c r="X191" s="5"/>
      <c r="Y191" s="5"/>
      <c r="Z191" s="5"/>
      <c r="AA191" s="5"/>
      <c r="AB191" s="5"/>
      <c r="AC191" s="14"/>
    </row>
    <row r="192" spans="7:29" ht="13.5" hidden="1">
      <c r="G192" s="15" t="s">
        <v>0</v>
      </c>
      <c r="H192" s="9">
        <v>16</v>
      </c>
      <c r="I192" s="2"/>
      <c r="J192" s="2"/>
      <c r="K192" s="2"/>
      <c r="L192" s="2"/>
      <c r="M192" s="2"/>
      <c r="N192" s="2"/>
      <c r="O192" s="2" t="s">
        <v>0</v>
      </c>
      <c r="P192" s="9">
        <v>19</v>
      </c>
      <c r="Q192" s="11"/>
      <c r="S192" s="15" t="s">
        <v>0</v>
      </c>
      <c r="T192" s="9">
        <v>17</v>
      </c>
      <c r="U192" s="2"/>
      <c r="V192" s="2"/>
      <c r="W192" s="2"/>
      <c r="X192" s="2"/>
      <c r="Y192" s="2"/>
      <c r="Z192" s="2"/>
      <c r="AA192" s="2" t="s">
        <v>0</v>
      </c>
      <c r="AB192" s="9">
        <v>18</v>
      </c>
      <c r="AC192" s="11"/>
    </row>
    <row r="193" spans="7:29" ht="13.5" hidden="1">
      <c r="G193" s="10"/>
      <c r="H193" s="3"/>
      <c r="I193" s="3"/>
      <c r="J193" s="19"/>
      <c r="K193" s="3">
        <v>11</v>
      </c>
      <c r="L193" s="3" t="s">
        <v>2</v>
      </c>
      <c r="M193" s="3">
        <v>8</v>
      </c>
      <c r="N193" s="20"/>
      <c r="O193" s="3"/>
      <c r="P193" s="3"/>
      <c r="Q193" s="11"/>
      <c r="S193" s="10"/>
      <c r="T193" s="3"/>
      <c r="U193" s="3"/>
      <c r="V193" s="19"/>
      <c r="W193" s="3">
        <v>11</v>
      </c>
      <c r="X193" s="3" t="s">
        <v>2</v>
      </c>
      <c r="Y193" s="3">
        <v>6</v>
      </c>
      <c r="Z193" s="20"/>
      <c r="AA193" s="3"/>
      <c r="AB193" s="3"/>
      <c r="AC193" s="11"/>
    </row>
    <row r="194" spans="7:29" ht="13.5" hidden="1">
      <c r="G194" s="10"/>
      <c r="H194" s="3"/>
      <c r="I194" s="3"/>
      <c r="J194" s="21"/>
      <c r="K194" s="3">
        <v>9</v>
      </c>
      <c r="L194" s="3" t="s">
        <v>2</v>
      </c>
      <c r="M194" s="3">
        <v>11</v>
      </c>
      <c r="N194" s="1"/>
      <c r="O194" s="3"/>
      <c r="P194" s="3"/>
      <c r="Q194" s="11"/>
      <c r="S194" s="10"/>
      <c r="T194" s="3"/>
      <c r="U194" s="3"/>
      <c r="V194" s="21"/>
      <c r="W194" s="3">
        <v>11</v>
      </c>
      <c r="X194" s="3" t="s">
        <v>2</v>
      </c>
      <c r="Y194" s="3">
        <v>3</v>
      </c>
      <c r="Z194" s="1"/>
      <c r="AA194" s="3"/>
      <c r="AB194" s="3"/>
      <c r="AC194" s="11"/>
    </row>
    <row r="195" spans="7:29" ht="13.5" hidden="1">
      <c r="G195" s="10"/>
      <c r="H195" s="3" t="str">
        <f>VLOOKUP(H192,$A$6:$D$39,3)</f>
        <v>鈴木　李茄</v>
      </c>
      <c r="I195" s="3">
        <f>IF(K193&gt;M193,1,0)+IF(K194&gt;M194,1,0)+IF(K195&gt;M195,1,0)+IF(K196&gt;M196,1,0)+IF(K197&gt;M197,1,0)</f>
        <v>3</v>
      </c>
      <c r="J195" s="21"/>
      <c r="K195" s="3">
        <v>11</v>
      </c>
      <c r="L195" s="3" t="s">
        <v>2</v>
      </c>
      <c r="M195" s="3">
        <v>5</v>
      </c>
      <c r="N195" s="1"/>
      <c r="O195" s="3">
        <f>IF(K193&lt;M193,1,0)+IF(K194&lt;M194,1,0)+IF(K195&lt;M195,1,0)+IF(K196&lt;M196,1,0)+IF(K197&lt;M197,1,0)</f>
        <v>1</v>
      </c>
      <c r="P195" s="3" t="str">
        <f>VLOOKUP(P192,$A$6:$D$39,3)</f>
        <v>王　雅潔</v>
      </c>
      <c r="Q195" s="11"/>
      <c r="S195" s="10"/>
      <c r="T195" s="3" t="str">
        <f>VLOOKUP(T192,$A$6:$D$39,3)</f>
        <v>温　馨</v>
      </c>
      <c r="U195" s="3">
        <f>IF(W193&gt;Y193,1,0)+IF(W194&gt;Y194,1,0)+IF(W195&gt;Y195,1,0)+IF(W196&gt;Y196,1,0)+IF(W197&gt;Y197,1,0)</f>
        <v>3</v>
      </c>
      <c r="V195" s="21"/>
      <c r="W195" s="3">
        <v>8</v>
      </c>
      <c r="X195" s="3" t="s">
        <v>2</v>
      </c>
      <c r="Y195" s="3">
        <v>11</v>
      </c>
      <c r="Z195" s="1"/>
      <c r="AA195" s="3">
        <f>IF(W193&lt;Y193,1,0)+IF(W194&lt;Y194,1,0)+IF(W195&lt;Y195,1,0)+IF(W196&lt;Y196,1,0)+IF(W197&lt;Y197,1,0)</f>
        <v>1</v>
      </c>
      <c r="AB195" s="3" t="str">
        <f>VLOOKUP(AB192,$A$6:$D$39,3)</f>
        <v>高橋真梨子</v>
      </c>
      <c r="AC195" s="11"/>
    </row>
    <row r="196" spans="7:29" ht="13.5" hidden="1">
      <c r="G196" s="10"/>
      <c r="H196" s="3"/>
      <c r="I196" s="3"/>
      <c r="J196" s="21"/>
      <c r="K196" s="3">
        <v>11</v>
      </c>
      <c r="L196" s="3" t="s">
        <v>2</v>
      </c>
      <c r="M196" s="3">
        <v>5</v>
      </c>
      <c r="N196" s="1"/>
      <c r="O196" s="3"/>
      <c r="P196" s="3"/>
      <c r="Q196" s="11"/>
      <c r="S196" s="10"/>
      <c r="T196" s="3"/>
      <c r="U196" s="3"/>
      <c r="V196" s="21"/>
      <c r="W196" s="3">
        <v>11</v>
      </c>
      <c r="X196" s="3" t="s">
        <v>2</v>
      </c>
      <c r="Y196" s="3">
        <v>7</v>
      </c>
      <c r="Z196" s="1"/>
      <c r="AA196" s="3"/>
      <c r="AB196" s="3"/>
      <c r="AC196" s="11"/>
    </row>
    <row r="197" spans="7:29" ht="13.5" hidden="1">
      <c r="G197" s="10"/>
      <c r="H197" s="3" t="str">
        <f>VLOOKUP(H192,$A$6:$D$39,4)</f>
        <v>（専修大）</v>
      </c>
      <c r="I197" s="3"/>
      <c r="J197" s="20"/>
      <c r="K197" s="3"/>
      <c r="L197" s="3" t="s">
        <v>2</v>
      </c>
      <c r="M197" s="3"/>
      <c r="N197" s="19"/>
      <c r="O197" s="3"/>
      <c r="P197" s="3" t="str">
        <f>VLOOKUP(P192,$A$6:$D$39,4)</f>
        <v>（早稲田大）</v>
      </c>
      <c r="Q197" s="11"/>
      <c r="S197" s="10"/>
      <c r="T197" s="3" t="str">
        <f>VLOOKUP(T192,$A$6:$D$39,4)</f>
        <v>（日本体育大）</v>
      </c>
      <c r="U197" s="3"/>
      <c r="V197" s="20"/>
      <c r="W197" s="3"/>
      <c r="X197" s="3" t="s">
        <v>2</v>
      </c>
      <c r="Y197" s="3"/>
      <c r="Z197" s="19"/>
      <c r="AA197" s="3"/>
      <c r="AB197" s="3" t="str">
        <f>VLOOKUP(AB192,$A$6:$D$39,4)</f>
        <v>（同志社大）</v>
      </c>
      <c r="AC197" s="11"/>
    </row>
    <row r="198" spans="7:29" ht="13.5" hidden="1">
      <c r="G198" s="16"/>
      <c r="H198" s="17"/>
      <c r="I198" s="17"/>
      <c r="J198" s="17"/>
      <c r="K198" s="17"/>
      <c r="L198" s="17"/>
      <c r="M198" s="17"/>
      <c r="N198" s="17"/>
      <c r="O198" s="17"/>
      <c r="P198" s="17"/>
      <c r="Q198" s="18"/>
      <c r="S198" s="16"/>
      <c r="T198" s="17"/>
      <c r="U198" s="17"/>
      <c r="V198" s="17"/>
      <c r="W198" s="17"/>
      <c r="X198" s="17"/>
      <c r="Y198" s="17"/>
      <c r="Z198" s="17"/>
      <c r="AA198" s="17"/>
      <c r="AB198" s="17"/>
      <c r="AC198" s="18"/>
    </row>
    <row r="199" spans="7:29" ht="13.5" hidden="1">
      <c r="G199" s="12"/>
      <c r="H199" s="13"/>
      <c r="I199" s="5"/>
      <c r="J199" s="5"/>
      <c r="K199" s="5"/>
      <c r="L199" s="5"/>
      <c r="M199" s="5"/>
      <c r="N199" s="5"/>
      <c r="O199" s="5"/>
      <c r="P199" s="5"/>
      <c r="Q199" s="14"/>
      <c r="S199" s="12"/>
      <c r="T199" s="13"/>
      <c r="U199" s="5"/>
      <c r="V199" s="5"/>
      <c r="W199" s="5"/>
      <c r="X199" s="5"/>
      <c r="Y199" s="5"/>
      <c r="Z199" s="5"/>
      <c r="AA199" s="5"/>
      <c r="AB199" s="5"/>
      <c r="AC199" s="14"/>
    </row>
    <row r="200" spans="7:29" ht="13.5" hidden="1">
      <c r="G200" s="15" t="s">
        <v>0</v>
      </c>
      <c r="H200" s="9">
        <v>16</v>
      </c>
      <c r="I200" s="2"/>
      <c r="J200" s="2"/>
      <c r="K200" s="2"/>
      <c r="L200" s="2"/>
      <c r="M200" s="2"/>
      <c r="N200" s="2"/>
      <c r="O200" s="2" t="s">
        <v>0</v>
      </c>
      <c r="P200" s="9">
        <v>18</v>
      </c>
      <c r="Q200" s="11"/>
      <c r="S200" s="15" t="s">
        <v>0</v>
      </c>
      <c r="T200" s="9">
        <v>17</v>
      </c>
      <c r="U200" s="2"/>
      <c r="V200" s="2"/>
      <c r="W200" s="2"/>
      <c r="X200" s="2"/>
      <c r="Y200" s="2"/>
      <c r="Z200" s="2"/>
      <c r="AA200" s="2" t="s">
        <v>0</v>
      </c>
      <c r="AB200" s="9">
        <v>19</v>
      </c>
      <c r="AC200" s="11"/>
    </row>
    <row r="201" spans="7:29" ht="13.5" hidden="1">
      <c r="G201" s="10"/>
      <c r="H201" s="3"/>
      <c r="I201" s="3"/>
      <c r="J201" s="19"/>
      <c r="K201" s="3">
        <v>6</v>
      </c>
      <c r="L201" s="3" t="s">
        <v>2</v>
      </c>
      <c r="M201" s="3">
        <v>11</v>
      </c>
      <c r="N201" s="20"/>
      <c r="O201" s="3"/>
      <c r="P201" s="3"/>
      <c r="Q201" s="11"/>
      <c r="S201" s="10"/>
      <c r="T201" s="3"/>
      <c r="U201" s="3"/>
      <c r="V201" s="19"/>
      <c r="W201" s="3">
        <v>11</v>
      </c>
      <c r="X201" s="3" t="s">
        <v>2</v>
      </c>
      <c r="Y201" s="3">
        <v>9</v>
      </c>
      <c r="Z201" s="20"/>
      <c r="AA201" s="3"/>
      <c r="AB201" s="3"/>
      <c r="AC201" s="11"/>
    </row>
    <row r="202" spans="7:29" ht="13.5" hidden="1">
      <c r="G202" s="10"/>
      <c r="H202" s="3"/>
      <c r="I202" s="3"/>
      <c r="J202" s="21"/>
      <c r="K202" s="3">
        <v>11</v>
      </c>
      <c r="L202" s="3" t="s">
        <v>2</v>
      </c>
      <c r="M202" s="3">
        <v>6</v>
      </c>
      <c r="N202" s="1"/>
      <c r="O202" s="3"/>
      <c r="P202" s="3"/>
      <c r="Q202" s="11"/>
      <c r="S202" s="10"/>
      <c r="T202" s="3"/>
      <c r="U202" s="3"/>
      <c r="V202" s="21"/>
      <c r="W202" s="3">
        <v>11</v>
      </c>
      <c r="X202" s="3" t="s">
        <v>2</v>
      </c>
      <c r="Y202" s="3">
        <v>9</v>
      </c>
      <c r="Z202" s="1"/>
      <c r="AA202" s="3"/>
      <c r="AB202" s="3"/>
      <c r="AC202" s="11"/>
    </row>
    <row r="203" spans="7:29" ht="13.5" hidden="1">
      <c r="G203" s="10"/>
      <c r="H203" s="3" t="str">
        <f>VLOOKUP(H200,$A$6:$D$39,3)</f>
        <v>鈴木　李茄</v>
      </c>
      <c r="I203" s="3">
        <f>IF(K201&gt;M201,1,0)+IF(K202&gt;M202,1,0)+IF(K203&gt;M203,1,0)+IF(K204&gt;M204,1,0)+IF(K205&gt;M205,1,0)</f>
        <v>3</v>
      </c>
      <c r="J203" s="21"/>
      <c r="K203" s="3">
        <v>11</v>
      </c>
      <c r="L203" s="3" t="s">
        <v>2</v>
      </c>
      <c r="M203" s="3">
        <v>1</v>
      </c>
      <c r="N203" s="1"/>
      <c r="O203" s="3">
        <f>IF(K201&lt;M201,1,0)+IF(K202&lt;M202,1,0)+IF(K203&lt;M203,1,0)+IF(K204&lt;M204,1,0)+IF(K205&lt;M205,1,0)</f>
        <v>1</v>
      </c>
      <c r="P203" s="3" t="str">
        <f>VLOOKUP(P200,$A$6:$D$39,3)</f>
        <v>高橋真梨子</v>
      </c>
      <c r="Q203" s="11"/>
      <c r="S203" s="10"/>
      <c r="T203" s="3" t="str">
        <f>VLOOKUP(T200,$A$6:$D$39,3)</f>
        <v>温　馨</v>
      </c>
      <c r="U203" s="3">
        <f>IF(W201&gt;Y201,1,0)+IF(W202&gt;Y202,1,0)+IF(W203&gt;Y203,1,0)+IF(W204&gt;Y204,1,0)+IF(W205&gt;Y205,1,0)</f>
        <v>3</v>
      </c>
      <c r="V203" s="21"/>
      <c r="W203" s="3">
        <v>11</v>
      </c>
      <c r="X203" s="3" t="s">
        <v>2</v>
      </c>
      <c r="Y203" s="3">
        <v>5</v>
      </c>
      <c r="Z203" s="1"/>
      <c r="AA203" s="3">
        <f>IF(W201&lt;Y201,1,0)+IF(W202&lt;Y202,1,0)+IF(W203&lt;Y203,1,0)+IF(W204&lt;Y204,1,0)+IF(W205&lt;Y205,1,0)</f>
        <v>0</v>
      </c>
      <c r="AB203" s="3" t="str">
        <f>VLOOKUP(AB200,$A$6:$D$39,3)</f>
        <v>王　雅潔</v>
      </c>
      <c r="AC203" s="11"/>
    </row>
    <row r="204" spans="7:29" ht="13.5" hidden="1">
      <c r="G204" s="10"/>
      <c r="H204" s="3"/>
      <c r="I204" s="3"/>
      <c r="J204" s="21"/>
      <c r="K204" s="3">
        <v>11</v>
      </c>
      <c r="L204" s="3" t="s">
        <v>2</v>
      </c>
      <c r="M204" s="3">
        <v>5</v>
      </c>
      <c r="N204" s="1"/>
      <c r="O204" s="3"/>
      <c r="P204" s="3"/>
      <c r="Q204" s="11"/>
      <c r="S204" s="10"/>
      <c r="T204" s="3"/>
      <c r="U204" s="3"/>
      <c r="V204" s="21"/>
      <c r="W204" s="3"/>
      <c r="X204" s="3" t="s">
        <v>2</v>
      </c>
      <c r="Y204" s="3"/>
      <c r="Z204" s="1"/>
      <c r="AA204" s="3"/>
      <c r="AB204" s="3"/>
      <c r="AC204" s="11"/>
    </row>
    <row r="205" spans="7:29" ht="13.5" hidden="1">
      <c r="G205" s="10"/>
      <c r="H205" s="3" t="str">
        <f>VLOOKUP(H200,$A$6:$D$39,4)</f>
        <v>（専修大）</v>
      </c>
      <c r="I205" s="3"/>
      <c r="J205" s="20"/>
      <c r="K205" s="3"/>
      <c r="L205" s="3" t="s">
        <v>2</v>
      </c>
      <c r="M205" s="3"/>
      <c r="N205" s="19"/>
      <c r="O205" s="3"/>
      <c r="P205" s="3" t="str">
        <f>VLOOKUP(P200,$A$6:$D$39,4)</f>
        <v>（同志社大）</v>
      </c>
      <c r="Q205" s="11"/>
      <c r="S205" s="10"/>
      <c r="T205" s="3" t="str">
        <f>VLOOKUP(T200,$A$6:$D$39,4)</f>
        <v>（日本体育大）</v>
      </c>
      <c r="U205" s="3"/>
      <c r="V205" s="20"/>
      <c r="W205" s="3"/>
      <c r="X205" s="3" t="s">
        <v>2</v>
      </c>
      <c r="Y205" s="3"/>
      <c r="Z205" s="19"/>
      <c r="AA205" s="3"/>
      <c r="AB205" s="3" t="str">
        <f>VLOOKUP(AB200,$A$6:$D$39,4)</f>
        <v>（早稲田大）</v>
      </c>
      <c r="AC205" s="11"/>
    </row>
    <row r="206" spans="7:29" ht="13.5" hidden="1">
      <c r="G206" s="16"/>
      <c r="H206" s="17"/>
      <c r="I206" s="17"/>
      <c r="J206" s="17"/>
      <c r="K206" s="17"/>
      <c r="L206" s="17"/>
      <c r="M206" s="17"/>
      <c r="N206" s="17"/>
      <c r="O206" s="17"/>
      <c r="P206" s="17"/>
      <c r="Q206" s="18"/>
      <c r="S206" s="16"/>
      <c r="T206" s="17"/>
      <c r="U206" s="17"/>
      <c r="V206" s="17"/>
      <c r="W206" s="17"/>
      <c r="X206" s="17"/>
      <c r="Y206" s="17"/>
      <c r="Z206" s="17"/>
      <c r="AA206" s="17"/>
      <c r="AB206" s="17"/>
      <c r="AC206" s="18"/>
    </row>
    <row r="207" spans="7:29" ht="13.5" hidden="1">
      <c r="G207" s="12"/>
      <c r="H207" s="13"/>
      <c r="I207" s="5"/>
      <c r="J207" s="5"/>
      <c r="K207" s="5"/>
      <c r="L207" s="5"/>
      <c r="M207" s="5"/>
      <c r="N207" s="5"/>
      <c r="O207" s="5"/>
      <c r="P207" s="5"/>
      <c r="Q207" s="14"/>
      <c r="S207" s="12"/>
      <c r="T207" s="13"/>
      <c r="U207" s="5"/>
      <c r="V207" s="5"/>
      <c r="W207" s="5"/>
      <c r="X207" s="5"/>
      <c r="Y207" s="5"/>
      <c r="Z207" s="5"/>
      <c r="AA207" s="5"/>
      <c r="AB207" s="5"/>
      <c r="AC207" s="14"/>
    </row>
    <row r="208" spans="7:29" ht="13.5" hidden="1">
      <c r="G208" s="15" t="s">
        <v>0</v>
      </c>
      <c r="H208" s="9">
        <v>16</v>
      </c>
      <c r="I208" s="2"/>
      <c r="J208" s="2"/>
      <c r="K208" s="2"/>
      <c r="L208" s="2"/>
      <c r="M208" s="2"/>
      <c r="N208" s="2"/>
      <c r="O208" s="2" t="s">
        <v>0</v>
      </c>
      <c r="P208" s="9">
        <v>17</v>
      </c>
      <c r="Q208" s="11"/>
      <c r="S208" s="15" t="s">
        <v>0</v>
      </c>
      <c r="T208" s="9">
        <v>18</v>
      </c>
      <c r="U208" s="2"/>
      <c r="V208" s="2"/>
      <c r="W208" s="2"/>
      <c r="X208" s="2"/>
      <c r="Y208" s="2"/>
      <c r="Z208" s="2"/>
      <c r="AA208" s="2" t="s">
        <v>0</v>
      </c>
      <c r="AB208" s="9">
        <v>19</v>
      </c>
      <c r="AC208" s="11"/>
    </row>
    <row r="209" spans="7:29" ht="13.5" hidden="1">
      <c r="G209" s="10"/>
      <c r="H209" s="3"/>
      <c r="I209" s="3"/>
      <c r="J209" s="19"/>
      <c r="K209" s="3">
        <v>11</v>
      </c>
      <c r="L209" s="3" t="s">
        <v>2</v>
      </c>
      <c r="M209" s="3">
        <v>9</v>
      </c>
      <c r="N209" s="20"/>
      <c r="O209" s="3"/>
      <c r="P209" s="3"/>
      <c r="Q209" s="11"/>
      <c r="S209" s="10"/>
      <c r="T209" s="3"/>
      <c r="U209" s="3"/>
      <c r="V209" s="19"/>
      <c r="W209" s="3">
        <v>13</v>
      </c>
      <c r="X209" s="3" t="s">
        <v>2</v>
      </c>
      <c r="Y209" s="3">
        <v>11</v>
      </c>
      <c r="Z209" s="20"/>
      <c r="AA209" s="3"/>
      <c r="AB209" s="3"/>
      <c r="AC209" s="11"/>
    </row>
    <row r="210" spans="7:29" ht="13.5" hidden="1">
      <c r="G210" s="10"/>
      <c r="H210" s="3"/>
      <c r="I210" s="3"/>
      <c r="J210" s="21"/>
      <c r="K210" s="3">
        <v>11</v>
      </c>
      <c r="L210" s="3" t="s">
        <v>2</v>
      </c>
      <c r="M210" s="3">
        <v>9</v>
      </c>
      <c r="N210" s="1"/>
      <c r="O210" s="3"/>
      <c r="P210" s="3"/>
      <c r="Q210" s="11"/>
      <c r="S210" s="10"/>
      <c r="T210" s="3"/>
      <c r="U210" s="3"/>
      <c r="V210" s="21"/>
      <c r="W210" s="3">
        <v>11</v>
      </c>
      <c r="X210" s="3" t="s">
        <v>2</v>
      </c>
      <c r="Y210" s="3">
        <v>5</v>
      </c>
      <c r="Z210" s="1"/>
      <c r="AA210" s="3"/>
      <c r="AB210" s="3"/>
      <c r="AC210" s="11"/>
    </row>
    <row r="211" spans="7:29" ht="13.5" hidden="1">
      <c r="G211" s="10"/>
      <c r="H211" s="3" t="str">
        <f>VLOOKUP(H208,$A$6:$D$39,3)</f>
        <v>鈴木　李茄</v>
      </c>
      <c r="I211" s="3">
        <f>IF(K209&gt;M209,1,0)+IF(K210&gt;M210,1,0)+IF(K211&gt;M211,1,0)+IF(K212&gt;M212,1,0)+IF(K213&gt;M213,1,0)</f>
        <v>3</v>
      </c>
      <c r="J211" s="21"/>
      <c r="K211" s="3">
        <v>11</v>
      </c>
      <c r="L211" s="3" t="s">
        <v>2</v>
      </c>
      <c r="M211" s="3">
        <v>8</v>
      </c>
      <c r="N211" s="1"/>
      <c r="O211" s="3">
        <f>IF(K209&lt;M209,1,0)+IF(K210&lt;M210,1,0)+IF(K211&lt;M211,1,0)+IF(K212&lt;M212,1,0)+IF(K213&lt;M213,1,0)</f>
        <v>0</v>
      </c>
      <c r="P211" s="3" t="str">
        <f>VLOOKUP(P208,$A$6:$D$39,3)</f>
        <v>温　馨</v>
      </c>
      <c r="Q211" s="11"/>
      <c r="S211" s="10"/>
      <c r="T211" s="3" t="str">
        <f>VLOOKUP(T208,$A$6:$D$39,3)</f>
        <v>高橋真梨子</v>
      </c>
      <c r="U211" s="3">
        <f>IF(W209&gt;Y209,1,0)+IF(W210&gt;Y210,1,0)+IF(W211&gt;Y211,1,0)+IF(W212&gt;Y212,1,0)+IF(W213&gt;Y213,1,0)</f>
        <v>3</v>
      </c>
      <c r="V211" s="21"/>
      <c r="W211" s="3">
        <v>11</v>
      </c>
      <c r="X211" s="3" t="s">
        <v>2</v>
      </c>
      <c r="Y211" s="3">
        <v>9</v>
      </c>
      <c r="Z211" s="1"/>
      <c r="AA211" s="3">
        <f>IF(W209&lt;Y209,1,0)+IF(W210&lt;Y210,1,0)+IF(W211&lt;Y211,1,0)+IF(W212&lt;Y212,1,0)+IF(W213&lt;Y213,1,0)</f>
        <v>0</v>
      </c>
      <c r="AB211" s="3" t="str">
        <f>VLOOKUP(AB208,$A$6:$D$39,3)</f>
        <v>王　雅潔</v>
      </c>
      <c r="AC211" s="11"/>
    </row>
    <row r="212" spans="7:29" ht="13.5" hidden="1">
      <c r="G212" s="10"/>
      <c r="H212" s="3"/>
      <c r="I212" s="3"/>
      <c r="J212" s="21"/>
      <c r="K212" s="3"/>
      <c r="L212" s="3" t="s">
        <v>2</v>
      </c>
      <c r="M212" s="3"/>
      <c r="N212" s="1"/>
      <c r="O212" s="3"/>
      <c r="P212" s="3"/>
      <c r="Q212" s="11"/>
      <c r="S212" s="10"/>
      <c r="T212" s="3"/>
      <c r="U212" s="3"/>
      <c r="V212" s="21"/>
      <c r="W212" s="3"/>
      <c r="X212" s="3" t="s">
        <v>2</v>
      </c>
      <c r="Y212" s="3"/>
      <c r="Z212" s="1"/>
      <c r="AA212" s="3"/>
      <c r="AB212" s="3"/>
      <c r="AC212" s="11"/>
    </row>
    <row r="213" spans="7:29" ht="13.5" hidden="1">
      <c r="G213" s="10"/>
      <c r="H213" s="3" t="str">
        <f>VLOOKUP(H208,$A$6:$D$39,4)</f>
        <v>（専修大）</v>
      </c>
      <c r="I213" s="3"/>
      <c r="J213" s="20"/>
      <c r="K213" s="3"/>
      <c r="L213" s="3" t="s">
        <v>2</v>
      </c>
      <c r="M213" s="3"/>
      <c r="N213" s="19"/>
      <c r="O213" s="3"/>
      <c r="P213" s="3" t="str">
        <f>VLOOKUP(P208,$A$6:$D$39,4)</f>
        <v>（日本体育大）</v>
      </c>
      <c r="Q213" s="11"/>
      <c r="S213" s="10"/>
      <c r="T213" s="3" t="str">
        <f>VLOOKUP(T208,$A$6:$D$39,4)</f>
        <v>（同志社大）</v>
      </c>
      <c r="U213" s="3"/>
      <c r="V213" s="20"/>
      <c r="W213" s="3"/>
      <c r="X213" s="3" t="s">
        <v>2</v>
      </c>
      <c r="Y213" s="3"/>
      <c r="Z213" s="19"/>
      <c r="AA213" s="3"/>
      <c r="AB213" s="3" t="str">
        <f>VLOOKUP(AB208,$A$6:$D$39,4)</f>
        <v>（早稲田大）</v>
      </c>
      <c r="AC213" s="11"/>
    </row>
    <row r="214" spans="7:29" ht="13.5" hidden="1">
      <c r="G214" s="16"/>
      <c r="H214" s="17"/>
      <c r="I214" s="17"/>
      <c r="J214" s="17"/>
      <c r="K214" s="17"/>
      <c r="L214" s="17"/>
      <c r="M214" s="17"/>
      <c r="N214" s="17"/>
      <c r="O214" s="17"/>
      <c r="P214" s="17"/>
      <c r="Q214" s="18"/>
      <c r="S214" s="16"/>
      <c r="T214" s="17"/>
      <c r="U214" s="17"/>
      <c r="V214" s="17"/>
      <c r="W214" s="17"/>
      <c r="X214" s="17"/>
      <c r="Y214" s="17"/>
      <c r="Z214" s="17"/>
      <c r="AA214" s="17"/>
      <c r="AB214" s="17"/>
      <c r="AC214" s="18"/>
    </row>
    <row r="215" ht="13.5" hidden="1"/>
    <row r="216" ht="21" hidden="1">
      <c r="G216" s="23" t="s">
        <v>16</v>
      </c>
    </row>
    <row r="217" ht="13.5" hidden="1"/>
    <row r="218" spans="7:29" ht="13.5" hidden="1">
      <c r="G218" s="12"/>
      <c r="H218" s="13"/>
      <c r="I218" s="5"/>
      <c r="J218" s="5"/>
      <c r="K218" s="5"/>
      <c r="L218" s="5"/>
      <c r="M218" s="5"/>
      <c r="N218" s="5"/>
      <c r="O218" s="5"/>
      <c r="P218" s="5"/>
      <c r="Q218" s="14"/>
      <c r="S218" s="12"/>
      <c r="T218" s="13"/>
      <c r="U218" s="5"/>
      <c r="V218" s="5"/>
      <c r="W218" s="5"/>
      <c r="X218" s="5"/>
      <c r="Y218" s="5"/>
      <c r="Z218" s="5"/>
      <c r="AA218" s="5"/>
      <c r="AB218" s="5"/>
      <c r="AC218" s="14"/>
    </row>
    <row r="219" spans="7:29" ht="13.5" hidden="1">
      <c r="G219" s="15" t="s">
        <v>0</v>
      </c>
      <c r="H219" s="9">
        <v>20</v>
      </c>
      <c r="I219" s="2"/>
      <c r="J219" s="2"/>
      <c r="K219" s="2"/>
      <c r="L219" s="2"/>
      <c r="M219" s="2"/>
      <c r="N219" s="2"/>
      <c r="O219" s="2" t="s">
        <v>0</v>
      </c>
      <c r="P219" s="9">
        <v>23</v>
      </c>
      <c r="Q219" s="11"/>
      <c r="S219" s="15" t="s">
        <v>0</v>
      </c>
      <c r="T219" s="9">
        <v>21</v>
      </c>
      <c r="U219" s="2"/>
      <c r="V219" s="2"/>
      <c r="W219" s="2"/>
      <c r="X219" s="2"/>
      <c r="Y219" s="2"/>
      <c r="Z219" s="2"/>
      <c r="AA219" s="2" t="s">
        <v>0</v>
      </c>
      <c r="AB219" s="9">
        <v>22</v>
      </c>
      <c r="AC219" s="11"/>
    </row>
    <row r="220" spans="7:29" ht="13.5" hidden="1">
      <c r="G220" s="10"/>
      <c r="H220" s="3"/>
      <c r="I220" s="3"/>
      <c r="J220" s="19"/>
      <c r="K220" s="3">
        <v>8</v>
      </c>
      <c r="L220" s="3" t="s">
        <v>2</v>
      </c>
      <c r="M220" s="3">
        <v>11</v>
      </c>
      <c r="N220" s="20"/>
      <c r="O220" s="3"/>
      <c r="P220" s="3"/>
      <c r="Q220" s="11"/>
      <c r="S220" s="10"/>
      <c r="T220" s="3"/>
      <c r="U220" s="3"/>
      <c r="V220" s="19"/>
      <c r="W220" s="3">
        <v>11</v>
      </c>
      <c r="X220" s="3" t="s">
        <v>2</v>
      </c>
      <c r="Y220" s="3">
        <v>8</v>
      </c>
      <c r="Z220" s="20"/>
      <c r="AA220" s="3"/>
      <c r="AB220" s="3"/>
      <c r="AC220" s="11"/>
    </row>
    <row r="221" spans="7:29" ht="13.5" hidden="1">
      <c r="G221" s="10"/>
      <c r="H221" s="3"/>
      <c r="I221" s="3"/>
      <c r="J221" s="21"/>
      <c r="K221" s="3">
        <v>11</v>
      </c>
      <c r="L221" s="3" t="s">
        <v>2</v>
      </c>
      <c r="M221" s="3">
        <v>8</v>
      </c>
      <c r="N221" s="1"/>
      <c r="O221" s="3"/>
      <c r="P221" s="3"/>
      <c r="Q221" s="11"/>
      <c r="S221" s="10"/>
      <c r="T221" s="3"/>
      <c r="U221" s="3"/>
      <c r="V221" s="21"/>
      <c r="W221" s="3">
        <v>5</v>
      </c>
      <c r="X221" s="3" t="s">
        <v>2</v>
      </c>
      <c r="Y221" s="3">
        <v>11</v>
      </c>
      <c r="Z221" s="1"/>
      <c r="AA221" s="3"/>
      <c r="AB221" s="3"/>
      <c r="AC221" s="11"/>
    </row>
    <row r="222" spans="7:29" ht="13.5" hidden="1">
      <c r="G222" s="10"/>
      <c r="H222" s="3" t="str">
        <f>VLOOKUP(H219,$A$6:$D$39,3)</f>
        <v>松村　夏海</v>
      </c>
      <c r="I222" s="3">
        <f>IF(K220&gt;M220,1,0)+IF(K221&gt;M221,1,0)+IF(K222&gt;M222,1,0)+IF(K223&gt;M223,1,0)+IF(K224&gt;M224,1,0)</f>
        <v>3</v>
      </c>
      <c r="J222" s="21"/>
      <c r="K222" s="3">
        <v>6</v>
      </c>
      <c r="L222" s="3" t="s">
        <v>2</v>
      </c>
      <c r="M222" s="3">
        <v>11</v>
      </c>
      <c r="N222" s="1"/>
      <c r="O222" s="3">
        <f>IF(K220&lt;M220,1,0)+IF(K221&lt;M221,1,0)+IF(K222&lt;M222,1,0)+IF(K223&lt;M223,1,0)+IF(K224&lt;M224,1,0)</f>
        <v>2</v>
      </c>
      <c r="P222" s="3" t="str">
        <f>VLOOKUP(P219,$A$6:$D$39,3)</f>
        <v>麻　赫男</v>
      </c>
      <c r="Q222" s="11"/>
      <c r="S222" s="10"/>
      <c r="T222" s="3" t="str">
        <f>VLOOKUP(T219,$A$6:$D$39,3)</f>
        <v>劉　笑利</v>
      </c>
      <c r="U222" s="3">
        <f>IF(W220&gt;Y220,1,0)+IF(W221&gt;Y221,1,0)+IF(W222&gt;Y222,1,0)+IF(W223&gt;Y223,1,0)+IF(W224&gt;Y224,1,0)</f>
        <v>2</v>
      </c>
      <c r="V222" s="21"/>
      <c r="W222" s="3">
        <v>13</v>
      </c>
      <c r="X222" s="3" t="s">
        <v>2</v>
      </c>
      <c r="Y222" s="3">
        <v>11</v>
      </c>
      <c r="Z222" s="1"/>
      <c r="AA222" s="3">
        <f>IF(W220&lt;Y220,1,0)+IF(W221&lt;Y221,1,0)+IF(W222&lt;Y222,1,0)+IF(W223&lt;Y223,1,0)+IF(W224&lt;Y224,1,0)</f>
        <v>3</v>
      </c>
      <c r="AB222" s="3" t="str">
        <f>VLOOKUP(AB219,$A$6:$D$39,3)</f>
        <v>平野　容子</v>
      </c>
      <c r="AC222" s="11"/>
    </row>
    <row r="223" spans="7:29" ht="13.5" hidden="1">
      <c r="G223" s="10"/>
      <c r="H223" s="3"/>
      <c r="I223" s="3"/>
      <c r="J223" s="21"/>
      <c r="K223" s="3">
        <v>11</v>
      </c>
      <c r="L223" s="3" t="s">
        <v>2</v>
      </c>
      <c r="M223" s="3">
        <v>8</v>
      </c>
      <c r="N223" s="1"/>
      <c r="O223" s="3"/>
      <c r="P223" s="3"/>
      <c r="Q223" s="11"/>
      <c r="S223" s="10"/>
      <c r="T223" s="3"/>
      <c r="U223" s="3"/>
      <c r="V223" s="21"/>
      <c r="W223" s="3">
        <v>2</v>
      </c>
      <c r="X223" s="3" t="s">
        <v>2</v>
      </c>
      <c r="Y223" s="3">
        <v>11</v>
      </c>
      <c r="Z223" s="1"/>
      <c r="AA223" s="3"/>
      <c r="AB223" s="3"/>
      <c r="AC223" s="11"/>
    </row>
    <row r="224" spans="7:29" ht="13.5" hidden="1">
      <c r="G224" s="10"/>
      <c r="H224" s="3" t="str">
        <f>VLOOKUP(H219,$A$6:$D$39,4)</f>
        <v>（中央大）</v>
      </c>
      <c r="I224" s="3"/>
      <c r="J224" s="20"/>
      <c r="K224" s="3">
        <v>11</v>
      </c>
      <c r="L224" s="3" t="s">
        <v>2</v>
      </c>
      <c r="M224" s="3">
        <v>6</v>
      </c>
      <c r="N224" s="19"/>
      <c r="O224" s="3"/>
      <c r="P224" s="3" t="str">
        <f>VLOOKUP(P219,$A$6:$D$39,4)</f>
        <v>（金城大）</v>
      </c>
      <c r="Q224" s="11"/>
      <c r="S224" s="10"/>
      <c r="T224" s="3" t="str">
        <f>VLOOKUP(T219,$A$6:$D$39,4)</f>
        <v>（近畿大）</v>
      </c>
      <c r="U224" s="3"/>
      <c r="V224" s="20"/>
      <c r="W224" s="3">
        <v>6</v>
      </c>
      <c r="X224" s="3" t="s">
        <v>2</v>
      </c>
      <c r="Y224" s="3">
        <v>11</v>
      </c>
      <c r="Z224" s="19"/>
      <c r="AA224" s="3"/>
      <c r="AB224" s="3" t="str">
        <f>VLOOKUP(AB219,$A$6:$D$39,4)</f>
        <v>（東京富士大）</v>
      </c>
      <c r="AC224" s="11"/>
    </row>
    <row r="225" spans="7:29" ht="13.5" hidden="1">
      <c r="G225" s="16"/>
      <c r="H225" s="17"/>
      <c r="I225" s="17"/>
      <c r="J225" s="17"/>
      <c r="K225" s="17"/>
      <c r="L225" s="17"/>
      <c r="M225" s="17"/>
      <c r="N225" s="17"/>
      <c r="O225" s="17"/>
      <c r="P225" s="17"/>
      <c r="Q225" s="18"/>
      <c r="S225" s="16"/>
      <c r="T225" s="17"/>
      <c r="U225" s="17"/>
      <c r="V225" s="17"/>
      <c r="W225" s="17"/>
      <c r="X225" s="17"/>
      <c r="Y225" s="17"/>
      <c r="Z225" s="17"/>
      <c r="AA225" s="17"/>
      <c r="AB225" s="17"/>
      <c r="AC225" s="18"/>
    </row>
    <row r="226" spans="7:29" ht="13.5" hidden="1">
      <c r="G226" s="12"/>
      <c r="H226" s="13"/>
      <c r="I226" s="5"/>
      <c r="J226" s="5"/>
      <c r="K226" s="5"/>
      <c r="L226" s="5"/>
      <c r="M226" s="5"/>
      <c r="N226" s="5"/>
      <c r="O226" s="5"/>
      <c r="P226" s="5"/>
      <c r="Q226" s="14"/>
      <c r="S226" s="12"/>
      <c r="T226" s="13"/>
      <c r="U226" s="5"/>
      <c r="V226" s="5"/>
      <c r="W226" s="5"/>
      <c r="X226" s="5"/>
      <c r="Y226" s="5"/>
      <c r="Z226" s="5"/>
      <c r="AA226" s="5"/>
      <c r="AB226" s="5"/>
      <c r="AC226" s="14"/>
    </row>
    <row r="227" spans="7:29" ht="13.5" hidden="1">
      <c r="G227" s="15" t="s">
        <v>0</v>
      </c>
      <c r="H227" s="9">
        <v>20</v>
      </c>
      <c r="I227" s="2"/>
      <c r="J227" s="2"/>
      <c r="K227" s="2"/>
      <c r="L227" s="2"/>
      <c r="M227" s="2"/>
      <c r="N227" s="2"/>
      <c r="O227" s="2" t="s">
        <v>0</v>
      </c>
      <c r="P227" s="9">
        <v>22</v>
      </c>
      <c r="Q227" s="11"/>
      <c r="S227" s="15" t="s">
        <v>0</v>
      </c>
      <c r="T227" s="9">
        <v>21</v>
      </c>
      <c r="U227" s="2"/>
      <c r="V227" s="2"/>
      <c r="W227" s="2"/>
      <c r="X227" s="2"/>
      <c r="Y227" s="2"/>
      <c r="Z227" s="2"/>
      <c r="AA227" s="2" t="s">
        <v>0</v>
      </c>
      <c r="AB227" s="9">
        <v>23</v>
      </c>
      <c r="AC227" s="11"/>
    </row>
    <row r="228" spans="7:29" ht="13.5" hidden="1">
      <c r="G228" s="10"/>
      <c r="H228" s="3"/>
      <c r="I228" s="3"/>
      <c r="J228" s="19"/>
      <c r="K228" s="3">
        <v>7</v>
      </c>
      <c r="L228" s="3" t="s">
        <v>2</v>
      </c>
      <c r="M228" s="3">
        <v>11</v>
      </c>
      <c r="N228" s="20"/>
      <c r="O228" s="3"/>
      <c r="P228" s="3"/>
      <c r="Q228" s="11"/>
      <c r="S228" s="10"/>
      <c r="T228" s="3"/>
      <c r="U228" s="3"/>
      <c r="V228" s="19"/>
      <c r="W228" s="3">
        <v>6</v>
      </c>
      <c r="X228" s="3" t="s">
        <v>2</v>
      </c>
      <c r="Y228" s="3">
        <v>11</v>
      </c>
      <c r="Z228" s="20"/>
      <c r="AA228" s="3"/>
      <c r="AB228" s="3"/>
      <c r="AC228" s="11"/>
    </row>
    <row r="229" spans="7:29" ht="13.5" hidden="1">
      <c r="G229" s="10"/>
      <c r="H229" s="3"/>
      <c r="I229" s="3"/>
      <c r="J229" s="21"/>
      <c r="K229" s="3">
        <v>11</v>
      </c>
      <c r="L229" s="3" t="s">
        <v>2</v>
      </c>
      <c r="M229" s="3">
        <v>13</v>
      </c>
      <c r="N229" s="1"/>
      <c r="O229" s="3"/>
      <c r="P229" s="3"/>
      <c r="Q229" s="11"/>
      <c r="S229" s="10"/>
      <c r="T229" s="3"/>
      <c r="U229" s="3"/>
      <c r="V229" s="21"/>
      <c r="W229" s="3">
        <v>5</v>
      </c>
      <c r="X229" s="3" t="s">
        <v>2</v>
      </c>
      <c r="Y229" s="3">
        <v>11</v>
      </c>
      <c r="Z229" s="1"/>
      <c r="AA229" s="3"/>
      <c r="AB229" s="3"/>
      <c r="AC229" s="11"/>
    </row>
    <row r="230" spans="7:29" ht="13.5" hidden="1">
      <c r="G230" s="10"/>
      <c r="H230" s="3" t="str">
        <f>VLOOKUP(H227,$A$6:$D$39,3)</f>
        <v>松村　夏海</v>
      </c>
      <c r="I230" s="3">
        <f>IF(K228&gt;M228,1,0)+IF(K229&gt;M229,1,0)+IF(K230&gt;M230,1,0)+IF(K231&gt;M231,1,0)+IF(K232&gt;M232,1,0)</f>
        <v>0</v>
      </c>
      <c r="J230" s="21"/>
      <c r="K230" s="3">
        <v>7</v>
      </c>
      <c r="L230" s="3" t="s">
        <v>2</v>
      </c>
      <c r="M230" s="3">
        <v>11</v>
      </c>
      <c r="N230" s="1"/>
      <c r="O230" s="3">
        <f>IF(K228&lt;M228,1,0)+IF(K229&lt;M229,1,0)+IF(K230&lt;M230,1,0)+IF(K231&lt;M231,1,0)+IF(K232&lt;M232,1,0)</f>
        <v>3</v>
      </c>
      <c r="P230" s="3" t="str">
        <f>VLOOKUP(P227,$A$6:$D$39,3)</f>
        <v>平野　容子</v>
      </c>
      <c r="Q230" s="11"/>
      <c r="S230" s="10"/>
      <c r="T230" s="3" t="str">
        <f>VLOOKUP(T227,$A$6:$D$39,3)</f>
        <v>劉　笑利</v>
      </c>
      <c r="U230" s="3">
        <f>IF(W228&gt;Y228,1,0)+IF(W229&gt;Y229,1,0)+IF(W230&gt;Y230,1,0)+IF(W231&gt;Y231,1,0)+IF(W232&gt;Y232,1,0)</f>
        <v>0</v>
      </c>
      <c r="V230" s="21"/>
      <c r="W230" s="3">
        <v>9</v>
      </c>
      <c r="X230" s="3" t="s">
        <v>2</v>
      </c>
      <c r="Y230" s="3">
        <v>11</v>
      </c>
      <c r="Z230" s="1"/>
      <c r="AA230" s="3">
        <f>IF(W228&lt;Y228,1,0)+IF(W229&lt;Y229,1,0)+IF(W230&lt;Y230,1,0)+IF(W231&lt;Y231,1,0)+IF(W232&lt;Y232,1,0)</f>
        <v>3</v>
      </c>
      <c r="AB230" s="3" t="str">
        <f>VLOOKUP(AB227,$A$6:$D$39,3)</f>
        <v>麻　赫男</v>
      </c>
      <c r="AC230" s="11"/>
    </row>
    <row r="231" spans="7:29" ht="13.5" hidden="1">
      <c r="G231" s="10"/>
      <c r="H231" s="3"/>
      <c r="I231" s="3"/>
      <c r="J231" s="21"/>
      <c r="K231" s="3"/>
      <c r="L231" s="3" t="s">
        <v>2</v>
      </c>
      <c r="M231" s="3"/>
      <c r="N231" s="1"/>
      <c r="O231" s="3"/>
      <c r="P231" s="3"/>
      <c r="Q231" s="11"/>
      <c r="S231" s="10"/>
      <c r="T231" s="3"/>
      <c r="U231" s="3"/>
      <c r="V231" s="21"/>
      <c r="W231" s="3"/>
      <c r="X231" s="3" t="s">
        <v>2</v>
      </c>
      <c r="Y231" s="3"/>
      <c r="Z231" s="1"/>
      <c r="AA231" s="3"/>
      <c r="AB231" s="3"/>
      <c r="AC231" s="11"/>
    </row>
    <row r="232" spans="7:29" ht="13.5" hidden="1">
      <c r="G232" s="10"/>
      <c r="H232" s="3" t="str">
        <f>VLOOKUP(H227,$A$6:$D$39,4)</f>
        <v>（中央大）</v>
      </c>
      <c r="I232" s="3"/>
      <c r="J232" s="20"/>
      <c r="K232" s="3"/>
      <c r="L232" s="3" t="s">
        <v>2</v>
      </c>
      <c r="M232" s="3"/>
      <c r="N232" s="19"/>
      <c r="O232" s="3"/>
      <c r="P232" s="3" t="str">
        <f>VLOOKUP(P227,$A$6:$D$39,4)</f>
        <v>（東京富士大）</v>
      </c>
      <c r="Q232" s="11"/>
      <c r="S232" s="10"/>
      <c r="T232" s="3" t="str">
        <f>VLOOKUP(T227,$A$6:$D$39,4)</f>
        <v>（近畿大）</v>
      </c>
      <c r="U232" s="3"/>
      <c r="V232" s="20"/>
      <c r="W232" s="3"/>
      <c r="X232" s="3" t="s">
        <v>2</v>
      </c>
      <c r="Y232" s="3"/>
      <c r="Z232" s="19"/>
      <c r="AA232" s="3"/>
      <c r="AB232" s="3" t="str">
        <f>VLOOKUP(AB227,$A$6:$D$39,4)</f>
        <v>（金城大）</v>
      </c>
      <c r="AC232" s="11"/>
    </row>
    <row r="233" spans="7:29" ht="13.5" hidden="1">
      <c r="G233" s="16"/>
      <c r="H233" s="17"/>
      <c r="I233" s="17"/>
      <c r="J233" s="17"/>
      <c r="K233" s="17"/>
      <c r="L233" s="17"/>
      <c r="M233" s="17"/>
      <c r="N233" s="17"/>
      <c r="O233" s="17"/>
      <c r="P233" s="17"/>
      <c r="Q233" s="18"/>
      <c r="S233" s="16"/>
      <c r="T233" s="17"/>
      <c r="U233" s="17"/>
      <c r="V233" s="17"/>
      <c r="W233" s="17"/>
      <c r="X233" s="17"/>
      <c r="Y233" s="17"/>
      <c r="Z233" s="17"/>
      <c r="AA233" s="17"/>
      <c r="AB233" s="17"/>
      <c r="AC233" s="18"/>
    </row>
    <row r="234" spans="7:29" ht="13.5" hidden="1">
      <c r="G234" s="12"/>
      <c r="H234" s="13"/>
      <c r="I234" s="5"/>
      <c r="J234" s="5"/>
      <c r="K234" s="5"/>
      <c r="L234" s="5"/>
      <c r="M234" s="5"/>
      <c r="N234" s="5"/>
      <c r="O234" s="5"/>
      <c r="P234" s="5"/>
      <c r="Q234" s="14"/>
      <c r="S234" s="12"/>
      <c r="T234" s="13"/>
      <c r="U234" s="5"/>
      <c r="V234" s="5"/>
      <c r="W234" s="5"/>
      <c r="X234" s="5"/>
      <c r="Y234" s="5"/>
      <c r="Z234" s="5"/>
      <c r="AA234" s="5"/>
      <c r="AB234" s="5"/>
      <c r="AC234" s="14"/>
    </row>
    <row r="235" spans="7:29" ht="13.5" hidden="1">
      <c r="G235" s="15" t="s">
        <v>0</v>
      </c>
      <c r="H235" s="9">
        <v>20</v>
      </c>
      <c r="I235" s="2"/>
      <c r="J235" s="2"/>
      <c r="K235" s="2"/>
      <c r="L235" s="2"/>
      <c r="M235" s="2"/>
      <c r="N235" s="2"/>
      <c r="O235" s="2" t="s">
        <v>0</v>
      </c>
      <c r="P235" s="9">
        <v>21</v>
      </c>
      <c r="Q235" s="11"/>
      <c r="S235" s="15" t="s">
        <v>0</v>
      </c>
      <c r="T235" s="9">
        <v>22</v>
      </c>
      <c r="U235" s="2"/>
      <c r="V235" s="2"/>
      <c r="W235" s="2"/>
      <c r="X235" s="2"/>
      <c r="Y235" s="2"/>
      <c r="Z235" s="2"/>
      <c r="AA235" s="2" t="s">
        <v>0</v>
      </c>
      <c r="AB235" s="9">
        <v>23</v>
      </c>
      <c r="AC235" s="11"/>
    </row>
    <row r="236" spans="7:29" ht="13.5" hidden="1">
      <c r="G236" s="10"/>
      <c r="H236" s="3"/>
      <c r="I236" s="3"/>
      <c r="J236" s="19"/>
      <c r="K236" s="3">
        <v>9</v>
      </c>
      <c r="L236" s="3" t="s">
        <v>2</v>
      </c>
      <c r="M236" s="3">
        <v>11</v>
      </c>
      <c r="N236" s="20"/>
      <c r="O236" s="3"/>
      <c r="P236" s="3"/>
      <c r="Q236" s="11"/>
      <c r="S236" s="10"/>
      <c r="T236" s="3"/>
      <c r="U236" s="3"/>
      <c r="V236" s="19"/>
      <c r="W236" s="3">
        <v>10</v>
      </c>
      <c r="X236" s="3" t="s">
        <v>2</v>
      </c>
      <c r="Y236" s="3">
        <v>12</v>
      </c>
      <c r="Z236" s="20"/>
      <c r="AA236" s="3"/>
      <c r="AB236" s="3"/>
      <c r="AC236" s="11"/>
    </row>
    <row r="237" spans="7:29" ht="13.5" hidden="1">
      <c r="G237" s="10"/>
      <c r="H237" s="3"/>
      <c r="I237" s="3"/>
      <c r="J237" s="21"/>
      <c r="K237" s="3">
        <v>13</v>
      </c>
      <c r="L237" s="3" t="s">
        <v>2</v>
      </c>
      <c r="M237" s="3">
        <v>11</v>
      </c>
      <c r="N237" s="1"/>
      <c r="O237" s="3"/>
      <c r="P237" s="3"/>
      <c r="Q237" s="11"/>
      <c r="S237" s="10"/>
      <c r="T237" s="3"/>
      <c r="U237" s="3"/>
      <c r="V237" s="21"/>
      <c r="W237" s="3">
        <v>4</v>
      </c>
      <c r="X237" s="3" t="s">
        <v>2</v>
      </c>
      <c r="Y237" s="3">
        <v>11</v>
      </c>
      <c r="Z237" s="1"/>
      <c r="AA237" s="3"/>
      <c r="AB237" s="3"/>
      <c r="AC237" s="11"/>
    </row>
    <row r="238" spans="7:29" ht="13.5" hidden="1">
      <c r="G238" s="10"/>
      <c r="H238" s="3" t="str">
        <f>VLOOKUP(H235,$A$6:$D$39,3)</f>
        <v>松村　夏海</v>
      </c>
      <c r="I238" s="3">
        <f>IF(K236&gt;M236,1,0)+IF(K237&gt;M237,1,0)+IF(K238&gt;M238,1,0)+IF(K239&gt;M239,1,0)+IF(K240&gt;M240,1,0)</f>
        <v>2</v>
      </c>
      <c r="J238" s="21"/>
      <c r="K238" s="3">
        <v>4</v>
      </c>
      <c r="L238" s="3" t="s">
        <v>2</v>
      </c>
      <c r="M238" s="3">
        <v>11</v>
      </c>
      <c r="N238" s="1"/>
      <c r="O238" s="3">
        <f>IF(K236&lt;M236,1,0)+IF(K237&lt;M237,1,0)+IF(K238&lt;M238,1,0)+IF(K239&lt;M239,1,0)+IF(K240&lt;M240,1,0)</f>
        <v>3</v>
      </c>
      <c r="P238" s="3" t="str">
        <f>VLOOKUP(P235,$A$6:$D$39,3)</f>
        <v>劉　笑利</v>
      </c>
      <c r="Q238" s="11"/>
      <c r="S238" s="10"/>
      <c r="T238" s="3" t="str">
        <f>VLOOKUP(T235,$A$6:$D$39,3)</f>
        <v>平野　容子</v>
      </c>
      <c r="U238" s="3">
        <f>IF(W236&gt;Y236,1,0)+IF(W237&gt;Y237,1,0)+IF(W238&gt;Y238,1,0)+IF(W239&gt;Y239,1,0)+IF(W240&gt;Y240,1,0)</f>
        <v>1</v>
      </c>
      <c r="V238" s="21"/>
      <c r="W238" s="3">
        <v>11</v>
      </c>
      <c r="X238" s="3" t="s">
        <v>2</v>
      </c>
      <c r="Y238" s="3">
        <v>7</v>
      </c>
      <c r="Z238" s="1"/>
      <c r="AA238" s="3">
        <f>IF(W236&lt;Y236,1,0)+IF(W237&lt;Y237,1,0)+IF(W238&lt;Y238,1,0)+IF(W239&lt;Y239,1,0)+IF(W240&lt;Y240,1,0)</f>
        <v>3</v>
      </c>
      <c r="AB238" s="3" t="str">
        <f>VLOOKUP(AB235,$A$6:$D$39,3)</f>
        <v>麻　赫男</v>
      </c>
      <c r="AC238" s="11"/>
    </row>
    <row r="239" spans="7:29" ht="13.5" hidden="1">
      <c r="G239" s="10"/>
      <c r="H239" s="3"/>
      <c r="I239" s="3"/>
      <c r="J239" s="21"/>
      <c r="K239" s="3">
        <v>11</v>
      </c>
      <c r="L239" s="3" t="s">
        <v>2</v>
      </c>
      <c r="M239" s="3">
        <v>3</v>
      </c>
      <c r="N239" s="1"/>
      <c r="O239" s="3"/>
      <c r="P239" s="3"/>
      <c r="Q239" s="11"/>
      <c r="S239" s="10"/>
      <c r="T239" s="3"/>
      <c r="U239" s="3"/>
      <c r="V239" s="21"/>
      <c r="W239" s="3">
        <v>14</v>
      </c>
      <c r="X239" s="3" t="s">
        <v>2</v>
      </c>
      <c r="Y239" s="3">
        <v>16</v>
      </c>
      <c r="Z239" s="1"/>
      <c r="AA239" s="3"/>
      <c r="AB239" s="3"/>
      <c r="AC239" s="11"/>
    </row>
    <row r="240" spans="7:29" ht="13.5" hidden="1">
      <c r="G240" s="10"/>
      <c r="H240" s="3" t="str">
        <f>VLOOKUP(H235,$A$6:$D$39,4)</f>
        <v>（中央大）</v>
      </c>
      <c r="I240" s="3"/>
      <c r="J240" s="20"/>
      <c r="K240" s="3">
        <v>9</v>
      </c>
      <c r="L240" s="3" t="s">
        <v>2</v>
      </c>
      <c r="M240" s="3">
        <v>11</v>
      </c>
      <c r="N240" s="19"/>
      <c r="O240" s="3"/>
      <c r="P240" s="3" t="str">
        <f>VLOOKUP(P235,$A$6:$D$39,4)</f>
        <v>（近畿大）</v>
      </c>
      <c r="Q240" s="11"/>
      <c r="S240" s="10"/>
      <c r="T240" s="3" t="str">
        <f>VLOOKUP(T235,$A$6:$D$39,4)</f>
        <v>（東京富士大）</v>
      </c>
      <c r="U240" s="3"/>
      <c r="V240" s="20"/>
      <c r="W240" s="3"/>
      <c r="X240" s="3" t="s">
        <v>2</v>
      </c>
      <c r="Y240" s="3"/>
      <c r="Z240" s="19"/>
      <c r="AA240" s="3"/>
      <c r="AB240" s="3" t="str">
        <f>VLOOKUP(AB235,$A$6:$D$39,4)</f>
        <v>（金城大）</v>
      </c>
      <c r="AC240" s="11"/>
    </row>
    <row r="241" spans="7:29" ht="13.5" hidden="1">
      <c r="G241" s="16"/>
      <c r="H241" s="17"/>
      <c r="I241" s="17"/>
      <c r="J241" s="17"/>
      <c r="K241" s="17"/>
      <c r="L241" s="17"/>
      <c r="M241" s="17"/>
      <c r="N241" s="17"/>
      <c r="O241" s="17"/>
      <c r="P241" s="17"/>
      <c r="Q241" s="18"/>
      <c r="S241" s="16"/>
      <c r="T241" s="17"/>
      <c r="U241" s="17"/>
      <c r="V241" s="17"/>
      <c r="W241" s="17"/>
      <c r="X241" s="17"/>
      <c r="Y241" s="17"/>
      <c r="Z241" s="17"/>
      <c r="AA241" s="17"/>
      <c r="AB241" s="17"/>
      <c r="AC241" s="18"/>
    </row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>
      <c r="C253" s="25"/>
    </row>
    <row r="254" spans="3:20" ht="21" hidden="1">
      <c r="C254" s="25"/>
      <c r="G254" s="26" t="s">
        <v>23</v>
      </c>
      <c r="T254" s="26" t="s">
        <v>20</v>
      </c>
    </row>
    <row r="255" spans="3:29" ht="13.5" hidden="1">
      <c r="C255" s="25"/>
      <c r="AC255" s="42" t="s">
        <v>24</v>
      </c>
    </row>
    <row r="256" spans="3:29" ht="13.5" hidden="1">
      <c r="C256" s="25"/>
      <c r="AC256" s="42" t="s">
        <v>25</v>
      </c>
    </row>
    <row r="257" ht="21" hidden="1">
      <c r="G257" s="23" t="s">
        <v>17</v>
      </c>
    </row>
    <row r="258" ht="13.5" hidden="1"/>
    <row r="259" spans="7:29" ht="13.5" hidden="1">
      <c r="G259" s="12"/>
      <c r="H259" s="13"/>
      <c r="I259" s="5"/>
      <c r="J259" s="5"/>
      <c r="K259" s="5"/>
      <c r="L259" s="5"/>
      <c r="M259" s="5"/>
      <c r="N259" s="5"/>
      <c r="O259" s="5"/>
      <c r="P259" s="5"/>
      <c r="Q259" s="14"/>
      <c r="S259" s="12"/>
      <c r="T259" s="13"/>
      <c r="U259" s="5"/>
      <c r="V259" s="5"/>
      <c r="W259" s="5"/>
      <c r="X259" s="5"/>
      <c r="Y259" s="5"/>
      <c r="Z259" s="5"/>
      <c r="AA259" s="5"/>
      <c r="AB259" s="5"/>
      <c r="AC259" s="14"/>
    </row>
    <row r="260" spans="7:29" ht="13.5" hidden="1">
      <c r="G260" s="15" t="s">
        <v>0</v>
      </c>
      <c r="H260" s="9">
        <v>24</v>
      </c>
      <c r="I260" s="2"/>
      <c r="J260" s="2"/>
      <c r="K260" s="2"/>
      <c r="L260" s="2"/>
      <c r="M260" s="2"/>
      <c r="N260" s="2"/>
      <c r="O260" s="2" t="s">
        <v>0</v>
      </c>
      <c r="P260" s="9">
        <v>27</v>
      </c>
      <c r="Q260" s="11"/>
      <c r="S260" s="15" t="s">
        <v>0</v>
      </c>
      <c r="T260" s="9">
        <v>25</v>
      </c>
      <c r="U260" s="2"/>
      <c r="V260" s="2"/>
      <c r="W260" s="2"/>
      <c r="X260" s="2"/>
      <c r="Y260" s="2"/>
      <c r="Z260" s="2"/>
      <c r="AA260" s="2" t="s">
        <v>0</v>
      </c>
      <c r="AB260" s="9">
        <v>26</v>
      </c>
      <c r="AC260" s="11"/>
    </row>
    <row r="261" spans="7:29" ht="13.5" hidden="1">
      <c r="G261" s="10"/>
      <c r="H261" s="3"/>
      <c r="I261" s="3"/>
      <c r="J261" s="19"/>
      <c r="K261" s="3">
        <v>11</v>
      </c>
      <c r="L261" s="3" t="s">
        <v>2</v>
      </c>
      <c r="M261" s="3">
        <v>9</v>
      </c>
      <c r="N261" s="20"/>
      <c r="O261" s="3"/>
      <c r="P261" s="3"/>
      <c r="Q261" s="11"/>
      <c r="S261" s="10"/>
      <c r="T261" s="3"/>
      <c r="U261" s="3"/>
      <c r="V261" s="19"/>
      <c r="W261" s="3">
        <v>5</v>
      </c>
      <c r="X261" s="3" t="s">
        <v>2</v>
      </c>
      <c r="Y261" s="3">
        <v>11</v>
      </c>
      <c r="Z261" s="20"/>
      <c r="AA261" s="3"/>
      <c r="AB261" s="3"/>
      <c r="AC261" s="11"/>
    </row>
    <row r="262" spans="7:29" ht="13.5" hidden="1">
      <c r="G262" s="10"/>
      <c r="H262" s="3"/>
      <c r="I262" s="3"/>
      <c r="J262" s="21"/>
      <c r="K262" s="3">
        <v>8</v>
      </c>
      <c r="L262" s="3" t="s">
        <v>2</v>
      </c>
      <c r="M262" s="3">
        <v>11</v>
      </c>
      <c r="N262" s="1"/>
      <c r="O262" s="3"/>
      <c r="P262" s="3"/>
      <c r="Q262" s="11"/>
      <c r="S262" s="10"/>
      <c r="T262" s="3"/>
      <c r="U262" s="3"/>
      <c r="V262" s="21"/>
      <c r="W262" s="3">
        <v>12</v>
      </c>
      <c r="X262" s="3" t="s">
        <v>2</v>
      </c>
      <c r="Y262" s="3">
        <v>10</v>
      </c>
      <c r="Z262" s="1"/>
      <c r="AA262" s="3"/>
      <c r="AB262" s="3"/>
      <c r="AC262" s="11"/>
    </row>
    <row r="263" spans="7:29" ht="13.5" hidden="1">
      <c r="G263" s="10"/>
      <c r="H263" s="3" t="str">
        <f>VLOOKUP(H260,$A$6:$D$39,3)</f>
        <v>酒井　詩音</v>
      </c>
      <c r="I263" s="3">
        <f>IF(K261&gt;M261,1,0)+IF(K262&gt;M262,1,0)+IF(K263&gt;M263,1,0)+IF(K264&gt;M264,1,0)+IF(K265&gt;M265,1,0)</f>
        <v>3</v>
      </c>
      <c r="J263" s="21"/>
      <c r="K263" s="3">
        <v>11</v>
      </c>
      <c r="L263" s="3" t="s">
        <v>2</v>
      </c>
      <c r="M263" s="3">
        <v>9</v>
      </c>
      <c r="N263" s="1"/>
      <c r="O263" s="3">
        <f>IF(K261&lt;M261,1,0)+IF(K262&lt;M262,1,0)+IF(K263&lt;M263,1,0)+IF(K264&lt;M264,1,0)+IF(K265&lt;M265,1,0)</f>
        <v>1</v>
      </c>
      <c r="P263" s="3" t="str">
        <f>VLOOKUP(P260,$A$6:$D$39,3)</f>
        <v>姜　暁旭</v>
      </c>
      <c r="Q263" s="11"/>
      <c r="S263" s="10"/>
      <c r="T263" s="3" t="str">
        <f>VLOOKUP(T260,$A$6:$D$39,3)</f>
        <v>楊　婷</v>
      </c>
      <c r="U263" s="3">
        <f>IF(W261&gt;Y261,1,0)+IF(W262&gt;Y262,1,0)+IF(W263&gt;Y263,1,0)+IF(W264&gt;Y264,1,0)+IF(W265&gt;Y265,1,0)</f>
        <v>3</v>
      </c>
      <c r="V263" s="21"/>
      <c r="W263" s="3">
        <v>11</v>
      </c>
      <c r="X263" s="3" t="s">
        <v>2</v>
      </c>
      <c r="Y263" s="3">
        <v>8</v>
      </c>
      <c r="Z263" s="1"/>
      <c r="AA263" s="3">
        <f>IF(W261&lt;Y261,1,0)+IF(W262&lt;Y262,1,0)+IF(W263&lt;Y263,1,0)+IF(W264&lt;Y264,1,0)+IF(W265&lt;Y265,1,0)</f>
        <v>1</v>
      </c>
      <c r="AB263" s="3" t="str">
        <f>VLOOKUP(AB260,$A$6:$D$39,3)</f>
        <v>北川　真央</v>
      </c>
      <c r="AC263" s="11"/>
    </row>
    <row r="264" spans="7:29" ht="13.5" hidden="1">
      <c r="G264" s="10"/>
      <c r="H264" s="3"/>
      <c r="I264" s="3"/>
      <c r="J264" s="21"/>
      <c r="K264" s="3">
        <v>12</v>
      </c>
      <c r="L264" s="3" t="s">
        <v>2</v>
      </c>
      <c r="M264" s="3">
        <v>10</v>
      </c>
      <c r="N264" s="1"/>
      <c r="O264" s="3"/>
      <c r="P264" s="3"/>
      <c r="Q264" s="11"/>
      <c r="S264" s="10"/>
      <c r="T264" s="3"/>
      <c r="U264" s="3"/>
      <c r="V264" s="21"/>
      <c r="W264" s="3">
        <v>11</v>
      </c>
      <c r="X264" s="3" t="s">
        <v>2</v>
      </c>
      <c r="Y264" s="3">
        <v>6</v>
      </c>
      <c r="Z264" s="1"/>
      <c r="AA264" s="3"/>
      <c r="AB264" s="3"/>
      <c r="AC264" s="11"/>
    </row>
    <row r="265" spans="7:29" ht="13.5" hidden="1">
      <c r="G265" s="10"/>
      <c r="H265" s="3" t="str">
        <f>VLOOKUP(H260,$A$6:$D$39,4)</f>
        <v>（愛知工業大）</v>
      </c>
      <c r="I265" s="3"/>
      <c r="J265" s="20"/>
      <c r="K265" s="3"/>
      <c r="L265" s="3" t="s">
        <v>2</v>
      </c>
      <c r="M265" s="3"/>
      <c r="N265" s="19"/>
      <c r="O265" s="3"/>
      <c r="P265" s="3" t="str">
        <f>VLOOKUP(P260,$A$6:$D$39,4)</f>
        <v>（大正大）</v>
      </c>
      <c r="Q265" s="11"/>
      <c r="S265" s="10"/>
      <c r="T265" s="3" t="str">
        <f>VLOOKUP(T260,$A$6:$D$39,4)</f>
        <v>（淑徳大）</v>
      </c>
      <c r="U265" s="3"/>
      <c r="V265" s="20"/>
      <c r="W265" s="3"/>
      <c r="X265" s="3" t="s">
        <v>2</v>
      </c>
      <c r="Y265" s="3"/>
      <c r="Z265" s="19"/>
      <c r="AA265" s="3"/>
      <c r="AB265" s="3" t="str">
        <f>VLOOKUP(AB260,$A$6:$D$39,4)</f>
        <v>（専修大）</v>
      </c>
      <c r="AC265" s="11"/>
    </row>
    <row r="266" spans="7:29" ht="13.5" hidden="1">
      <c r="G266" s="16"/>
      <c r="H266" s="17"/>
      <c r="I266" s="17"/>
      <c r="J266" s="17"/>
      <c r="K266" s="17"/>
      <c r="L266" s="17"/>
      <c r="M266" s="17"/>
      <c r="N266" s="17"/>
      <c r="O266" s="17"/>
      <c r="P266" s="17"/>
      <c r="Q266" s="18"/>
      <c r="S266" s="16"/>
      <c r="T266" s="17"/>
      <c r="U266" s="17"/>
      <c r="V266" s="17"/>
      <c r="W266" s="17"/>
      <c r="X266" s="17"/>
      <c r="Y266" s="17"/>
      <c r="Z266" s="17"/>
      <c r="AA266" s="17"/>
      <c r="AB266" s="17"/>
      <c r="AC266" s="18"/>
    </row>
    <row r="267" spans="7:29" ht="13.5" hidden="1">
      <c r="G267" s="12"/>
      <c r="H267" s="13"/>
      <c r="I267" s="5"/>
      <c r="J267" s="5"/>
      <c r="K267" s="5"/>
      <c r="L267" s="5"/>
      <c r="M267" s="5"/>
      <c r="N267" s="5"/>
      <c r="O267" s="5"/>
      <c r="P267" s="5"/>
      <c r="Q267" s="14"/>
      <c r="S267" s="12"/>
      <c r="T267" s="13"/>
      <c r="U267" s="5"/>
      <c r="V267" s="5"/>
      <c r="W267" s="5"/>
      <c r="X267" s="5"/>
      <c r="Y267" s="5"/>
      <c r="Z267" s="5"/>
      <c r="AA267" s="5"/>
      <c r="AB267" s="5"/>
      <c r="AC267" s="14"/>
    </row>
    <row r="268" spans="7:29" ht="13.5" hidden="1">
      <c r="G268" s="15" t="s">
        <v>0</v>
      </c>
      <c r="H268" s="9">
        <v>24</v>
      </c>
      <c r="I268" s="2"/>
      <c r="J268" s="2"/>
      <c r="K268" s="2"/>
      <c r="L268" s="2"/>
      <c r="M268" s="2"/>
      <c r="N268" s="2"/>
      <c r="O268" s="2" t="s">
        <v>0</v>
      </c>
      <c r="P268" s="9">
        <v>26</v>
      </c>
      <c r="Q268" s="11"/>
      <c r="S268" s="15" t="s">
        <v>0</v>
      </c>
      <c r="T268" s="9">
        <v>25</v>
      </c>
      <c r="U268" s="2"/>
      <c r="V268" s="2"/>
      <c r="W268" s="2"/>
      <c r="X268" s="2"/>
      <c r="Y268" s="2"/>
      <c r="Z268" s="2"/>
      <c r="AA268" s="2" t="s">
        <v>0</v>
      </c>
      <c r="AB268" s="9">
        <v>27</v>
      </c>
      <c r="AC268" s="11"/>
    </row>
    <row r="269" spans="7:29" ht="13.5" hidden="1">
      <c r="G269" s="10"/>
      <c r="H269" s="3"/>
      <c r="I269" s="3"/>
      <c r="J269" s="19"/>
      <c r="K269" s="3">
        <v>11</v>
      </c>
      <c r="L269" s="3" t="s">
        <v>2</v>
      </c>
      <c r="M269" s="3">
        <v>8</v>
      </c>
      <c r="N269" s="20"/>
      <c r="O269" s="3"/>
      <c r="P269" s="3"/>
      <c r="Q269" s="11"/>
      <c r="S269" s="10"/>
      <c r="T269" s="3"/>
      <c r="U269" s="3"/>
      <c r="V269" s="19"/>
      <c r="W269" s="3">
        <v>11</v>
      </c>
      <c r="X269" s="3" t="s">
        <v>2</v>
      </c>
      <c r="Y269" s="3">
        <v>3</v>
      </c>
      <c r="Z269" s="20"/>
      <c r="AA269" s="3"/>
      <c r="AB269" s="3"/>
      <c r="AC269" s="11"/>
    </row>
    <row r="270" spans="7:29" ht="13.5" hidden="1">
      <c r="G270" s="10"/>
      <c r="H270" s="3"/>
      <c r="I270" s="3"/>
      <c r="J270" s="21"/>
      <c r="K270" s="3">
        <v>11</v>
      </c>
      <c r="L270" s="3" t="s">
        <v>2</v>
      </c>
      <c r="M270" s="3">
        <v>3</v>
      </c>
      <c r="N270" s="1"/>
      <c r="O270" s="3"/>
      <c r="P270" s="3"/>
      <c r="Q270" s="11"/>
      <c r="S270" s="10"/>
      <c r="T270" s="3"/>
      <c r="U270" s="3"/>
      <c r="V270" s="21"/>
      <c r="W270" s="3">
        <v>11</v>
      </c>
      <c r="X270" s="3" t="s">
        <v>2</v>
      </c>
      <c r="Y270" s="3">
        <v>7</v>
      </c>
      <c r="Z270" s="1"/>
      <c r="AA270" s="3"/>
      <c r="AB270" s="3"/>
      <c r="AC270" s="11"/>
    </row>
    <row r="271" spans="7:29" ht="13.5" hidden="1">
      <c r="G271" s="10"/>
      <c r="H271" s="3" t="str">
        <f>VLOOKUP(H268,$A$6:$D$39,3)</f>
        <v>酒井　詩音</v>
      </c>
      <c r="I271" s="3">
        <f>IF(K269&gt;M269,1,0)+IF(K270&gt;M270,1,0)+IF(K271&gt;M271,1,0)+IF(K272&gt;M272,1,0)+IF(K273&gt;M273,1,0)</f>
        <v>3</v>
      </c>
      <c r="J271" s="21"/>
      <c r="K271" s="3">
        <v>12</v>
      </c>
      <c r="L271" s="3" t="s">
        <v>2</v>
      </c>
      <c r="M271" s="3">
        <v>10</v>
      </c>
      <c r="N271" s="1"/>
      <c r="O271" s="3">
        <f>IF(K269&lt;M269,1,0)+IF(K270&lt;M270,1,0)+IF(K271&lt;M271,1,0)+IF(K272&lt;M272,1,0)+IF(K273&lt;M273,1,0)</f>
        <v>0</v>
      </c>
      <c r="P271" s="3" t="str">
        <f>VLOOKUP(P268,$A$6:$D$39,3)</f>
        <v>北川　真央</v>
      </c>
      <c r="Q271" s="11"/>
      <c r="S271" s="10"/>
      <c r="T271" s="3" t="str">
        <f>VLOOKUP(T268,$A$6:$D$39,3)</f>
        <v>楊　婷</v>
      </c>
      <c r="U271" s="3">
        <f>IF(W269&gt;Y269,1,0)+IF(W270&gt;Y270,1,0)+IF(W271&gt;Y271,1,0)+IF(W272&gt;Y272,1,0)+IF(W273&gt;Y273,1,0)</f>
        <v>3</v>
      </c>
      <c r="V271" s="21"/>
      <c r="W271" s="3">
        <v>11</v>
      </c>
      <c r="X271" s="3" t="s">
        <v>2</v>
      </c>
      <c r="Y271" s="3">
        <v>4</v>
      </c>
      <c r="Z271" s="1"/>
      <c r="AA271" s="3">
        <f>IF(W269&lt;Y269,1,0)+IF(W270&lt;Y270,1,0)+IF(W271&lt;Y271,1,0)+IF(W272&lt;Y272,1,0)+IF(W273&lt;Y273,1,0)</f>
        <v>0</v>
      </c>
      <c r="AB271" s="3" t="str">
        <f>VLOOKUP(AB268,$A$6:$D$39,3)</f>
        <v>姜　暁旭</v>
      </c>
      <c r="AC271" s="11"/>
    </row>
    <row r="272" spans="7:29" ht="13.5" hidden="1">
      <c r="G272" s="10"/>
      <c r="H272" s="3"/>
      <c r="I272" s="3"/>
      <c r="J272" s="21"/>
      <c r="K272" s="3"/>
      <c r="L272" s="3" t="s">
        <v>2</v>
      </c>
      <c r="M272" s="3"/>
      <c r="N272" s="1"/>
      <c r="O272" s="3"/>
      <c r="P272" s="3"/>
      <c r="Q272" s="11"/>
      <c r="S272" s="10"/>
      <c r="T272" s="3"/>
      <c r="U272" s="3"/>
      <c r="V272" s="21"/>
      <c r="W272" s="3"/>
      <c r="X272" s="3" t="s">
        <v>2</v>
      </c>
      <c r="Y272" s="3"/>
      <c r="Z272" s="1"/>
      <c r="AA272" s="3"/>
      <c r="AB272" s="3"/>
      <c r="AC272" s="11"/>
    </row>
    <row r="273" spans="7:29" ht="13.5" hidden="1">
      <c r="G273" s="10"/>
      <c r="H273" s="3" t="str">
        <f>VLOOKUP(H268,$A$6:$D$39,4)</f>
        <v>（愛知工業大）</v>
      </c>
      <c r="I273" s="3"/>
      <c r="J273" s="20"/>
      <c r="K273" s="3"/>
      <c r="L273" s="3" t="s">
        <v>2</v>
      </c>
      <c r="M273" s="3"/>
      <c r="N273" s="19"/>
      <c r="O273" s="3"/>
      <c r="P273" s="3" t="str">
        <f>VLOOKUP(P268,$A$6:$D$39,4)</f>
        <v>（専修大）</v>
      </c>
      <c r="Q273" s="11"/>
      <c r="S273" s="10"/>
      <c r="T273" s="3" t="str">
        <f>VLOOKUP(T268,$A$6:$D$39,4)</f>
        <v>（淑徳大）</v>
      </c>
      <c r="U273" s="3"/>
      <c r="V273" s="20"/>
      <c r="W273" s="3"/>
      <c r="X273" s="3" t="s">
        <v>2</v>
      </c>
      <c r="Y273" s="3"/>
      <c r="Z273" s="19"/>
      <c r="AA273" s="3"/>
      <c r="AB273" s="3" t="str">
        <f>VLOOKUP(AB268,$A$6:$D$39,4)</f>
        <v>（大正大）</v>
      </c>
      <c r="AC273" s="11"/>
    </row>
    <row r="274" spans="7:29" ht="13.5" hidden="1">
      <c r="G274" s="16"/>
      <c r="H274" s="17"/>
      <c r="I274" s="17"/>
      <c r="J274" s="17"/>
      <c r="K274" s="17"/>
      <c r="L274" s="17"/>
      <c r="M274" s="17"/>
      <c r="N274" s="17"/>
      <c r="O274" s="17"/>
      <c r="P274" s="17"/>
      <c r="Q274" s="18"/>
      <c r="S274" s="16"/>
      <c r="T274" s="17"/>
      <c r="U274" s="17"/>
      <c r="V274" s="17"/>
      <c r="W274" s="17"/>
      <c r="X274" s="17"/>
      <c r="Y274" s="17"/>
      <c r="Z274" s="17"/>
      <c r="AA274" s="17"/>
      <c r="AB274" s="17"/>
      <c r="AC274" s="18"/>
    </row>
    <row r="275" spans="7:29" ht="13.5" hidden="1">
      <c r="G275" s="12"/>
      <c r="H275" s="13"/>
      <c r="I275" s="5"/>
      <c r="J275" s="5"/>
      <c r="K275" s="5"/>
      <c r="L275" s="5"/>
      <c r="M275" s="5"/>
      <c r="N275" s="5"/>
      <c r="O275" s="5"/>
      <c r="P275" s="5"/>
      <c r="Q275" s="14"/>
      <c r="S275" s="12"/>
      <c r="T275" s="13"/>
      <c r="U275" s="5"/>
      <c r="V275" s="5"/>
      <c r="W275" s="5"/>
      <c r="X275" s="5"/>
      <c r="Y275" s="5"/>
      <c r="Z275" s="5"/>
      <c r="AA275" s="5"/>
      <c r="AB275" s="5"/>
      <c r="AC275" s="14"/>
    </row>
    <row r="276" spans="7:29" ht="13.5" hidden="1">
      <c r="G276" s="15" t="s">
        <v>0</v>
      </c>
      <c r="H276" s="9">
        <v>24</v>
      </c>
      <c r="I276" s="2"/>
      <c r="J276" s="2"/>
      <c r="K276" s="2"/>
      <c r="L276" s="2"/>
      <c r="M276" s="2"/>
      <c r="N276" s="2"/>
      <c r="O276" s="2" t="s">
        <v>0</v>
      </c>
      <c r="P276" s="9">
        <v>25</v>
      </c>
      <c r="Q276" s="11"/>
      <c r="S276" s="15" t="s">
        <v>0</v>
      </c>
      <c r="T276" s="9">
        <v>26</v>
      </c>
      <c r="U276" s="2"/>
      <c r="V276" s="2"/>
      <c r="W276" s="2"/>
      <c r="X276" s="2"/>
      <c r="Y276" s="2"/>
      <c r="Z276" s="2"/>
      <c r="AA276" s="2" t="s">
        <v>0</v>
      </c>
      <c r="AB276" s="9">
        <v>27</v>
      </c>
      <c r="AC276" s="11"/>
    </row>
    <row r="277" spans="7:29" ht="13.5" hidden="1">
      <c r="G277" s="10"/>
      <c r="H277" s="3"/>
      <c r="I277" s="3"/>
      <c r="J277" s="19"/>
      <c r="K277" s="3">
        <v>11</v>
      </c>
      <c r="L277" s="3" t="s">
        <v>2</v>
      </c>
      <c r="M277" s="3">
        <v>8</v>
      </c>
      <c r="N277" s="20"/>
      <c r="O277" s="3"/>
      <c r="P277" s="3"/>
      <c r="Q277" s="11"/>
      <c r="S277" s="10"/>
      <c r="T277" s="3"/>
      <c r="U277" s="3"/>
      <c r="V277" s="19"/>
      <c r="W277" s="3">
        <v>9</v>
      </c>
      <c r="X277" s="3" t="s">
        <v>2</v>
      </c>
      <c r="Y277" s="3">
        <v>11</v>
      </c>
      <c r="Z277" s="20"/>
      <c r="AA277" s="3"/>
      <c r="AB277" s="3"/>
      <c r="AC277" s="11"/>
    </row>
    <row r="278" spans="7:29" ht="13.5" hidden="1">
      <c r="G278" s="10"/>
      <c r="H278" s="3"/>
      <c r="I278" s="3"/>
      <c r="J278" s="21"/>
      <c r="K278" s="3">
        <v>7</v>
      </c>
      <c r="L278" s="3" t="s">
        <v>2</v>
      </c>
      <c r="M278" s="3">
        <v>11</v>
      </c>
      <c r="N278" s="1"/>
      <c r="O278" s="3"/>
      <c r="P278" s="3"/>
      <c r="Q278" s="11"/>
      <c r="S278" s="10"/>
      <c r="T278" s="3"/>
      <c r="U278" s="3"/>
      <c r="V278" s="21"/>
      <c r="W278" s="3">
        <v>11</v>
      </c>
      <c r="X278" s="3" t="s">
        <v>2</v>
      </c>
      <c r="Y278" s="3">
        <v>4</v>
      </c>
      <c r="Z278" s="1"/>
      <c r="AA278" s="3"/>
      <c r="AB278" s="3"/>
      <c r="AC278" s="11"/>
    </row>
    <row r="279" spans="7:29" ht="13.5" hidden="1">
      <c r="G279" s="10"/>
      <c r="H279" s="3" t="str">
        <f>VLOOKUP(H276,$A$6:$D$39,3)</f>
        <v>酒井　詩音</v>
      </c>
      <c r="I279" s="3">
        <f>IF(K277&gt;M277,1,0)+IF(K278&gt;M278,1,0)+IF(K279&gt;M279,1,0)+IF(K280&gt;M280,1,0)+IF(K281&gt;M281,1,0)</f>
        <v>1</v>
      </c>
      <c r="J279" s="21"/>
      <c r="K279" s="3">
        <v>5</v>
      </c>
      <c r="L279" s="3" t="s">
        <v>2</v>
      </c>
      <c r="M279" s="3">
        <v>11</v>
      </c>
      <c r="N279" s="1"/>
      <c r="O279" s="3">
        <f>IF(K277&lt;M277,1,0)+IF(K278&lt;M278,1,0)+IF(K279&lt;M279,1,0)+IF(K280&lt;M280,1,0)+IF(K281&lt;M281,1,0)</f>
        <v>3</v>
      </c>
      <c r="P279" s="3" t="str">
        <f>VLOOKUP(P276,$A$6:$D$39,3)</f>
        <v>楊　婷</v>
      </c>
      <c r="Q279" s="11"/>
      <c r="S279" s="10"/>
      <c r="T279" s="3" t="str">
        <f>VLOOKUP(T276,$A$6:$D$39,3)</f>
        <v>北川　真央</v>
      </c>
      <c r="U279" s="3">
        <f>IF(W277&gt;Y277,1,0)+IF(W278&gt;Y278,1,0)+IF(W279&gt;Y279,1,0)+IF(W280&gt;Y280,1,0)+IF(W281&gt;Y281,1,0)</f>
        <v>3</v>
      </c>
      <c r="V279" s="21"/>
      <c r="W279" s="3">
        <v>11</v>
      </c>
      <c r="X279" s="3" t="s">
        <v>2</v>
      </c>
      <c r="Y279" s="3">
        <v>8</v>
      </c>
      <c r="Z279" s="1"/>
      <c r="AA279" s="3">
        <f>IF(W277&lt;Y277,1,0)+IF(W278&lt;Y278,1,0)+IF(W279&lt;Y279,1,0)+IF(W280&lt;Y280,1,0)+IF(W281&lt;Y281,1,0)</f>
        <v>2</v>
      </c>
      <c r="AB279" s="3" t="str">
        <f>VLOOKUP(AB276,$A$6:$D$39,3)</f>
        <v>姜　暁旭</v>
      </c>
      <c r="AC279" s="11"/>
    </row>
    <row r="280" spans="7:29" ht="13.5" hidden="1">
      <c r="G280" s="10"/>
      <c r="H280" s="3"/>
      <c r="I280" s="3"/>
      <c r="J280" s="21"/>
      <c r="K280" s="3">
        <v>9</v>
      </c>
      <c r="L280" s="3" t="s">
        <v>2</v>
      </c>
      <c r="M280" s="3">
        <v>11</v>
      </c>
      <c r="N280" s="1"/>
      <c r="O280" s="3"/>
      <c r="P280" s="3"/>
      <c r="Q280" s="11"/>
      <c r="S280" s="10"/>
      <c r="T280" s="3"/>
      <c r="U280" s="3"/>
      <c r="V280" s="21"/>
      <c r="W280" s="3">
        <v>6</v>
      </c>
      <c r="X280" s="3" t="s">
        <v>2</v>
      </c>
      <c r="Y280" s="3">
        <v>11</v>
      </c>
      <c r="Z280" s="1"/>
      <c r="AA280" s="3"/>
      <c r="AB280" s="3"/>
      <c r="AC280" s="11"/>
    </row>
    <row r="281" spans="7:29" ht="13.5" hidden="1">
      <c r="G281" s="10"/>
      <c r="H281" s="3" t="str">
        <f>VLOOKUP(H276,$A$6:$D$39,4)</f>
        <v>（愛知工業大）</v>
      </c>
      <c r="I281" s="3"/>
      <c r="J281" s="20"/>
      <c r="K281" s="3"/>
      <c r="L281" s="3" t="s">
        <v>2</v>
      </c>
      <c r="M281" s="3"/>
      <c r="N281" s="19"/>
      <c r="O281" s="3"/>
      <c r="P281" s="3" t="str">
        <f>VLOOKUP(P276,$A$6:$D$39,4)</f>
        <v>（淑徳大）</v>
      </c>
      <c r="Q281" s="11"/>
      <c r="S281" s="10"/>
      <c r="T281" s="3" t="str">
        <f>VLOOKUP(T276,$A$6:$D$39,4)</f>
        <v>（専修大）</v>
      </c>
      <c r="U281" s="3"/>
      <c r="V281" s="20"/>
      <c r="W281" s="3">
        <v>11</v>
      </c>
      <c r="X281" s="3" t="s">
        <v>2</v>
      </c>
      <c r="Y281" s="3">
        <v>9</v>
      </c>
      <c r="Z281" s="19"/>
      <c r="AA281" s="3"/>
      <c r="AB281" s="3" t="str">
        <f>VLOOKUP(AB276,$A$6:$D$39,4)</f>
        <v>（大正大）</v>
      </c>
      <c r="AC281" s="11"/>
    </row>
    <row r="282" spans="7:29" ht="13.5" hidden="1">
      <c r="G282" s="16"/>
      <c r="H282" s="17"/>
      <c r="I282" s="17"/>
      <c r="J282" s="17"/>
      <c r="K282" s="17"/>
      <c r="L282" s="17"/>
      <c r="M282" s="17"/>
      <c r="N282" s="17"/>
      <c r="O282" s="17"/>
      <c r="P282" s="17"/>
      <c r="Q282" s="18"/>
      <c r="S282" s="16"/>
      <c r="T282" s="17"/>
      <c r="U282" s="17"/>
      <c r="V282" s="17"/>
      <c r="W282" s="17"/>
      <c r="X282" s="17"/>
      <c r="Y282" s="17"/>
      <c r="Z282" s="17"/>
      <c r="AA282" s="17"/>
      <c r="AB282" s="17"/>
      <c r="AC282" s="18"/>
    </row>
    <row r="283" ht="13.5" hidden="1"/>
    <row r="284" ht="21" hidden="1">
      <c r="G284" s="23" t="s">
        <v>18</v>
      </c>
    </row>
    <row r="285" ht="13.5" hidden="1"/>
    <row r="286" spans="7:29" ht="13.5" hidden="1">
      <c r="G286" s="12"/>
      <c r="H286" s="13"/>
      <c r="I286" s="5"/>
      <c r="J286" s="5"/>
      <c r="K286" s="5"/>
      <c r="L286" s="5"/>
      <c r="M286" s="5"/>
      <c r="N286" s="5"/>
      <c r="O286" s="5"/>
      <c r="P286" s="5"/>
      <c r="Q286" s="14"/>
      <c r="S286" s="12"/>
      <c r="T286" s="13"/>
      <c r="U286" s="5"/>
      <c r="V286" s="5"/>
      <c r="W286" s="5"/>
      <c r="X286" s="5"/>
      <c r="Y286" s="5"/>
      <c r="Z286" s="5"/>
      <c r="AA286" s="5"/>
      <c r="AB286" s="5"/>
      <c r="AC286" s="14"/>
    </row>
    <row r="287" spans="7:29" ht="13.5" hidden="1">
      <c r="G287" s="15" t="s">
        <v>0</v>
      </c>
      <c r="H287" s="9">
        <v>28</v>
      </c>
      <c r="I287" s="2"/>
      <c r="J287" s="2"/>
      <c r="K287" s="2"/>
      <c r="L287" s="2"/>
      <c r="M287" s="2"/>
      <c r="N287" s="2"/>
      <c r="O287" s="2" t="s">
        <v>0</v>
      </c>
      <c r="P287" s="9">
        <v>31</v>
      </c>
      <c r="Q287" s="11"/>
      <c r="S287" s="15" t="s">
        <v>0</v>
      </c>
      <c r="T287" s="9">
        <v>29</v>
      </c>
      <c r="U287" s="2"/>
      <c r="V287" s="2"/>
      <c r="W287" s="2"/>
      <c r="X287" s="2"/>
      <c r="Y287" s="2"/>
      <c r="Z287" s="2"/>
      <c r="AA287" s="2" t="s">
        <v>0</v>
      </c>
      <c r="AB287" s="9">
        <v>30</v>
      </c>
      <c r="AC287" s="11"/>
    </row>
    <row r="288" spans="7:29" ht="13.5" hidden="1">
      <c r="G288" s="10"/>
      <c r="H288" s="3"/>
      <c r="I288" s="3"/>
      <c r="J288" s="19"/>
      <c r="K288" s="3">
        <v>11</v>
      </c>
      <c r="L288" s="3" t="s">
        <v>2</v>
      </c>
      <c r="M288" s="3">
        <v>9</v>
      </c>
      <c r="N288" s="20"/>
      <c r="O288" s="3"/>
      <c r="P288" s="3"/>
      <c r="Q288" s="11"/>
      <c r="S288" s="10"/>
      <c r="T288" s="3"/>
      <c r="U288" s="3"/>
      <c r="V288" s="19"/>
      <c r="W288" s="3">
        <v>8</v>
      </c>
      <c r="X288" s="3" t="s">
        <v>2</v>
      </c>
      <c r="Y288" s="3">
        <v>11</v>
      </c>
      <c r="Z288" s="20"/>
      <c r="AA288" s="3"/>
      <c r="AB288" s="3"/>
      <c r="AC288" s="11"/>
    </row>
    <row r="289" spans="7:29" ht="13.5" hidden="1">
      <c r="G289" s="10"/>
      <c r="H289" s="3"/>
      <c r="I289" s="3"/>
      <c r="J289" s="21"/>
      <c r="K289" s="3">
        <v>12</v>
      </c>
      <c r="L289" s="3" t="s">
        <v>2</v>
      </c>
      <c r="M289" s="3">
        <v>10</v>
      </c>
      <c r="N289" s="1"/>
      <c r="O289" s="3"/>
      <c r="P289" s="3"/>
      <c r="Q289" s="11"/>
      <c r="S289" s="10"/>
      <c r="T289" s="3"/>
      <c r="U289" s="3"/>
      <c r="V289" s="21"/>
      <c r="W289" s="3">
        <v>11</v>
      </c>
      <c r="X289" s="3" t="s">
        <v>2</v>
      </c>
      <c r="Y289" s="3">
        <v>7</v>
      </c>
      <c r="Z289" s="1"/>
      <c r="AA289" s="3"/>
      <c r="AB289" s="3"/>
      <c r="AC289" s="11"/>
    </row>
    <row r="290" spans="7:29" ht="13.5" hidden="1">
      <c r="G290" s="10"/>
      <c r="H290" s="3" t="str">
        <f>VLOOKUP(H287,$A$6:$D$39,3)</f>
        <v>小道野　結</v>
      </c>
      <c r="I290" s="3">
        <f>IF(K288&gt;M288,1,0)+IF(K289&gt;M289,1,0)+IF(K290&gt;M290,1,0)+IF(K291&gt;M291,1,0)+IF(K292&gt;M292,1,0)</f>
        <v>3</v>
      </c>
      <c r="J290" s="21"/>
      <c r="K290" s="3">
        <v>5</v>
      </c>
      <c r="L290" s="3" t="s">
        <v>2</v>
      </c>
      <c r="M290" s="3">
        <v>11</v>
      </c>
      <c r="N290" s="1"/>
      <c r="O290" s="3">
        <f>IF(K288&lt;M288,1,0)+IF(K289&lt;M289,1,0)+IF(K290&lt;M290,1,0)+IF(K291&lt;M291,1,0)+IF(K292&lt;M292,1,0)</f>
        <v>1</v>
      </c>
      <c r="P290" s="3" t="str">
        <f>VLOOKUP(P287,$A$6:$D$39,3)</f>
        <v>池上　玲子</v>
      </c>
      <c r="Q290" s="11"/>
      <c r="S290" s="10"/>
      <c r="T290" s="3" t="str">
        <f>VLOOKUP(T287,$A$6:$D$39,3)</f>
        <v>刘　莉莎</v>
      </c>
      <c r="U290" s="3">
        <f>IF(W288&gt;Y288,1,0)+IF(W289&gt;Y289,1,0)+IF(W290&gt;Y290,1,0)+IF(W291&gt;Y291,1,0)+IF(W292&gt;Y292,1,0)</f>
        <v>3</v>
      </c>
      <c r="V290" s="21"/>
      <c r="W290" s="3">
        <v>11</v>
      </c>
      <c r="X290" s="3" t="s">
        <v>2</v>
      </c>
      <c r="Y290" s="3">
        <v>5</v>
      </c>
      <c r="Z290" s="1"/>
      <c r="AA290" s="3">
        <f>IF(W288&lt;Y288,1,0)+IF(W289&lt;Y289,1,0)+IF(W290&lt;Y290,1,0)+IF(W291&lt;Y291,1,0)+IF(W292&lt;Y292,1,0)</f>
        <v>1</v>
      </c>
      <c r="AB290" s="3" t="str">
        <f>VLOOKUP(AB287,$A$6:$D$39,3)</f>
        <v>佐藤　優衣</v>
      </c>
      <c r="AC290" s="11"/>
    </row>
    <row r="291" spans="7:29" ht="13.5" hidden="1">
      <c r="G291" s="10"/>
      <c r="H291" s="3"/>
      <c r="I291" s="3"/>
      <c r="J291" s="21"/>
      <c r="K291" s="3">
        <v>11</v>
      </c>
      <c r="L291" s="3" t="s">
        <v>2</v>
      </c>
      <c r="M291" s="3">
        <v>8</v>
      </c>
      <c r="N291" s="1"/>
      <c r="O291" s="3"/>
      <c r="P291" s="3"/>
      <c r="Q291" s="11"/>
      <c r="S291" s="10"/>
      <c r="T291" s="3"/>
      <c r="U291" s="3"/>
      <c r="V291" s="21"/>
      <c r="W291" s="3">
        <v>11</v>
      </c>
      <c r="X291" s="3" t="s">
        <v>2</v>
      </c>
      <c r="Y291" s="3">
        <v>9</v>
      </c>
      <c r="Z291" s="1"/>
      <c r="AA291" s="3"/>
      <c r="AB291" s="3"/>
      <c r="AC291" s="11"/>
    </row>
    <row r="292" spans="7:29" ht="13.5" hidden="1">
      <c r="G292" s="10"/>
      <c r="H292" s="3" t="str">
        <f>VLOOKUP(H287,$A$6:$D$39,4)</f>
        <v>（早稲田大）</v>
      </c>
      <c r="I292" s="3"/>
      <c r="J292" s="20"/>
      <c r="K292" s="3"/>
      <c r="L292" s="3" t="s">
        <v>2</v>
      </c>
      <c r="M292" s="3"/>
      <c r="N292" s="19"/>
      <c r="O292" s="3"/>
      <c r="P292" s="3" t="str">
        <f>VLOOKUP(P287,$A$6:$D$39,4)</f>
        <v>（東京富士大）</v>
      </c>
      <c r="Q292" s="11"/>
      <c r="S292" s="10"/>
      <c r="T292" s="3" t="str">
        <f>VLOOKUP(T287,$A$6:$D$39,4)</f>
        <v>（専修大）</v>
      </c>
      <c r="U292" s="3"/>
      <c r="V292" s="20"/>
      <c r="W292" s="3"/>
      <c r="X292" s="3" t="s">
        <v>2</v>
      </c>
      <c r="Y292" s="3"/>
      <c r="Z292" s="19"/>
      <c r="AA292" s="3"/>
      <c r="AB292" s="3" t="str">
        <f>VLOOKUP(AB287,$A$6:$D$39,4)</f>
        <v>（淑徳大）</v>
      </c>
      <c r="AC292" s="11"/>
    </row>
    <row r="293" spans="7:29" ht="13.5" hidden="1">
      <c r="G293" s="16"/>
      <c r="H293" s="17"/>
      <c r="I293" s="17"/>
      <c r="J293" s="17"/>
      <c r="K293" s="17"/>
      <c r="L293" s="17"/>
      <c r="M293" s="17"/>
      <c r="N293" s="17"/>
      <c r="O293" s="17"/>
      <c r="P293" s="17"/>
      <c r="Q293" s="18"/>
      <c r="S293" s="16"/>
      <c r="T293" s="17"/>
      <c r="U293" s="17"/>
      <c r="V293" s="17"/>
      <c r="W293" s="17"/>
      <c r="X293" s="17"/>
      <c r="Y293" s="17"/>
      <c r="Z293" s="17"/>
      <c r="AA293" s="17"/>
      <c r="AB293" s="17"/>
      <c r="AC293" s="18"/>
    </row>
    <row r="294" spans="7:29" ht="13.5" hidden="1">
      <c r="G294" s="12"/>
      <c r="H294" s="13"/>
      <c r="I294" s="5"/>
      <c r="J294" s="5"/>
      <c r="K294" s="5"/>
      <c r="L294" s="5"/>
      <c r="M294" s="5"/>
      <c r="N294" s="5"/>
      <c r="O294" s="5"/>
      <c r="P294" s="5"/>
      <c r="Q294" s="14"/>
      <c r="S294" s="12"/>
      <c r="T294" s="13"/>
      <c r="U294" s="5"/>
      <c r="V294" s="5"/>
      <c r="W294" s="5"/>
      <c r="X294" s="5"/>
      <c r="Y294" s="5"/>
      <c r="Z294" s="5"/>
      <c r="AA294" s="5"/>
      <c r="AB294" s="5"/>
      <c r="AC294" s="14"/>
    </row>
    <row r="295" spans="7:29" ht="13.5" hidden="1">
      <c r="G295" s="15" t="s">
        <v>0</v>
      </c>
      <c r="H295" s="9">
        <v>28</v>
      </c>
      <c r="I295" s="2"/>
      <c r="J295" s="2"/>
      <c r="K295" s="2"/>
      <c r="L295" s="2"/>
      <c r="M295" s="2"/>
      <c r="N295" s="2"/>
      <c r="O295" s="2" t="s">
        <v>0</v>
      </c>
      <c r="P295" s="9">
        <v>30</v>
      </c>
      <c r="Q295" s="11"/>
      <c r="S295" s="15" t="s">
        <v>0</v>
      </c>
      <c r="T295" s="9">
        <v>29</v>
      </c>
      <c r="U295" s="2"/>
      <c r="V295" s="2"/>
      <c r="W295" s="2"/>
      <c r="X295" s="2"/>
      <c r="Y295" s="2"/>
      <c r="Z295" s="2"/>
      <c r="AA295" s="2" t="s">
        <v>0</v>
      </c>
      <c r="AB295" s="9">
        <v>31</v>
      </c>
      <c r="AC295" s="11"/>
    </row>
    <row r="296" spans="7:29" ht="13.5" hidden="1">
      <c r="G296" s="10"/>
      <c r="H296" s="3"/>
      <c r="I296" s="3"/>
      <c r="J296" s="19"/>
      <c r="K296" s="3">
        <v>11</v>
      </c>
      <c r="L296" s="3" t="s">
        <v>2</v>
      </c>
      <c r="M296" s="3">
        <v>7</v>
      </c>
      <c r="N296" s="20"/>
      <c r="O296" s="3"/>
      <c r="P296" s="3"/>
      <c r="Q296" s="11"/>
      <c r="S296" s="10"/>
      <c r="T296" s="3"/>
      <c r="U296" s="3"/>
      <c r="V296" s="19"/>
      <c r="W296" s="3">
        <v>8</v>
      </c>
      <c r="X296" s="3" t="s">
        <v>2</v>
      </c>
      <c r="Y296" s="3">
        <v>11</v>
      </c>
      <c r="Z296" s="20"/>
      <c r="AA296" s="3"/>
      <c r="AB296" s="3"/>
      <c r="AC296" s="11"/>
    </row>
    <row r="297" spans="7:29" ht="13.5" hidden="1">
      <c r="G297" s="10"/>
      <c r="H297" s="3"/>
      <c r="I297" s="3"/>
      <c r="J297" s="21"/>
      <c r="K297" s="3">
        <v>9</v>
      </c>
      <c r="L297" s="3" t="s">
        <v>2</v>
      </c>
      <c r="M297" s="3">
        <v>11</v>
      </c>
      <c r="N297" s="1"/>
      <c r="O297" s="3"/>
      <c r="P297" s="3"/>
      <c r="Q297" s="11"/>
      <c r="S297" s="10"/>
      <c r="T297" s="3"/>
      <c r="U297" s="3"/>
      <c r="V297" s="21"/>
      <c r="W297" s="3">
        <v>11</v>
      </c>
      <c r="X297" s="3" t="s">
        <v>2</v>
      </c>
      <c r="Y297" s="3">
        <v>9</v>
      </c>
      <c r="Z297" s="1"/>
      <c r="AA297" s="3"/>
      <c r="AB297" s="3"/>
      <c r="AC297" s="11"/>
    </row>
    <row r="298" spans="7:29" ht="13.5" hidden="1">
      <c r="G298" s="10"/>
      <c r="H298" s="3" t="str">
        <f>VLOOKUP(H295,$A$6:$D$39,3)</f>
        <v>小道野　結</v>
      </c>
      <c r="I298" s="3">
        <f>IF(K296&gt;M296,1,0)+IF(K297&gt;M297,1,0)+IF(K298&gt;M298,1,0)+IF(K299&gt;M299,1,0)+IF(K300&gt;M300,1,0)</f>
        <v>2</v>
      </c>
      <c r="J298" s="21"/>
      <c r="K298" s="3">
        <v>11</v>
      </c>
      <c r="L298" s="3" t="s">
        <v>2</v>
      </c>
      <c r="M298" s="3">
        <v>5</v>
      </c>
      <c r="N298" s="1"/>
      <c r="O298" s="3">
        <f>IF(K296&lt;M296,1,0)+IF(K297&lt;M297,1,0)+IF(K298&lt;M298,1,0)+IF(K299&lt;M299,1,0)+IF(K300&lt;M300,1,0)</f>
        <v>3</v>
      </c>
      <c r="P298" s="3" t="str">
        <f>VLOOKUP(P295,$A$6:$D$39,3)</f>
        <v>佐藤　優衣</v>
      </c>
      <c r="Q298" s="11"/>
      <c r="S298" s="10"/>
      <c r="T298" s="3" t="str">
        <f>VLOOKUP(T295,$A$6:$D$39,3)</f>
        <v>刘　莉莎</v>
      </c>
      <c r="U298" s="3">
        <f>IF(W296&gt;Y296,1,0)+IF(W297&gt;Y297,1,0)+IF(W298&gt;Y298,1,0)+IF(W299&gt;Y299,1,0)+IF(W300&gt;Y300,1,0)</f>
        <v>3</v>
      </c>
      <c r="V298" s="21"/>
      <c r="W298" s="3">
        <v>11</v>
      </c>
      <c r="X298" s="3" t="s">
        <v>2</v>
      </c>
      <c r="Y298" s="3">
        <v>9</v>
      </c>
      <c r="Z298" s="1"/>
      <c r="AA298" s="3">
        <f>IF(W296&lt;Y296,1,0)+IF(W297&lt;Y297,1,0)+IF(W298&lt;Y298,1,0)+IF(W299&lt;Y299,1,0)+IF(W300&lt;Y300,1,0)</f>
        <v>2</v>
      </c>
      <c r="AB298" s="3" t="str">
        <f>VLOOKUP(AB295,$A$6:$D$39,3)</f>
        <v>池上　玲子</v>
      </c>
      <c r="AC298" s="11"/>
    </row>
    <row r="299" spans="7:29" ht="13.5" hidden="1">
      <c r="G299" s="10"/>
      <c r="H299" s="3"/>
      <c r="I299" s="3"/>
      <c r="J299" s="21"/>
      <c r="K299" s="3">
        <v>2</v>
      </c>
      <c r="L299" s="3" t="s">
        <v>2</v>
      </c>
      <c r="M299" s="3">
        <v>11</v>
      </c>
      <c r="N299" s="1"/>
      <c r="O299" s="3"/>
      <c r="P299" s="3"/>
      <c r="Q299" s="11"/>
      <c r="S299" s="10"/>
      <c r="T299" s="3"/>
      <c r="U299" s="3"/>
      <c r="V299" s="21"/>
      <c r="W299" s="3">
        <v>11</v>
      </c>
      <c r="X299" s="3" t="s">
        <v>2</v>
      </c>
      <c r="Y299" s="3">
        <v>13</v>
      </c>
      <c r="Z299" s="1"/>
      <c r="AA299" s="3"/>
      <c r="AB299" s="3"/>
      <c r="AC299" s="11"/>
    </row>
    <row r="300" spans="7:29" ht="13.5" hidden="1">
      <c r="G300" s="10"/>
      <c r="H300" s="3" t="str">
        <f>VLOOKUP(H295,$A$6:$D$39,4)</f>
        <v>（早稲田大）</v>
      </c>
      <c r="I300" s="3"/>
      <c r="J300" s="20"/>
      <c r="K300" s="3">
        <v>9</v>
      </c>
      <c r="L300" s="3" t="s">
        <v>2</v>
      </c>
      <c r="M300" s="3">
        <v>11</v>
      </c>
      <c r="N300" s="19"/>
      <c r="O300" s="3"/>
      <c r="P300" s="3" t="str">
        <f>VLOOKUP(P295,$A$6:$D$39,4)</f>
        <v>（淑徳大）</v>
      </c>
      <c r="Q300" s="11"/>
      <c r="S300" s="10"/>
      <c r="T300" s="3" t="str">
        <f>VLOOKUP(T295,$A$6:$D$39,4)</f>
        <v>（専修大）</v>
      </c>
      <c r="U300" s="3"/>
      <c r="V300" s="20"/>
      <c r="W300" s="3">
        <v>11</v>
      </c>
      <c r="X300" s="3" t="s">
        <v>2</v>
      </c>
      <c r="Y300" s="3">
        <v>6</v>
      </c>
      <c r="Z300" s="19"/>
      <c r="AA300" s="3"/>
      <c r="AB300" s="3" t="str">
        <f>VLOOKUP(AB295,$A$6:$D$39,4)</f>
        <v>（東京富士大）</v>
      </c>
      <c r="AC300" s="11"/>
    </row>
    <row r="301" spans="7:29" ht="13.5" hidden="1">
      <c r="G301" s="16"/>
      <c r="H301" s="17"/>
      <c r="I301" s="17"/>
      <c r="J301" s="17"/>
      <c r="K301" s="17"/>
      <c r="L301" s="17"/>
      <c r="M301" s="17"/>
      <c r="N301" s="17"/>
      <c r="O301" s="17"/>
      <c r="P301" s="17"/>
      <c r="Q301" s="18"/>
      <c r="S301" s="16"/>
      <c r="T301" s="17"/>
      <c r="U301" s="17"/>
      <c r="V301" s="17"/>
      <c r="W301" s="17"/>
      <c r="X301" s="17"/>
      <c r="Y301" s="17"/>
      <c r="Z301" s="17"/>
      <c r="AA301" s="17"/>
      <c r="AB301" s="17"/>
      <c r="AC301" s="18"/>
    </row>
    <row r="302" spans="7:29" ht="13.5" hidden="1">
      <c r="G302" s="12"/>
      <c r="H302" s="13"/>
      <c r="I302" s="5"/>
      <c r="J302" s="5"/>
      <c r="K302" s="5"/>
      <c r="L302" s="5"/>
      <c r="M302" s="5"/>
      <c r="N302" s="5"/>
      <c r="O302" s="5"/>
      <c r="P302" s="5"/>
      <c r="Q302" s="14"/>
      <c r="S302" s="12"/>
      <c r="T302" s="13"/>
      <c r="U302" s="5"/>
      <c r="V302" s="5"/>
      <c r="W302" s="5"/>
      <c r="X302" s="5"/>
      <c r="Y302" s="5"/>
      <c r="Z302" s="5"/>
      <c r="AA302" s="5"/>
      <c r="AB302" s="5"/>
      <c r="AC302" s="14"/>
    </row>
    <row r="303" spans="7:29" ht="13.5" hidden="1">
      <c r="G303" s="15" t="s">
        <v>0</v>
      </c>
      <c r="H303" s="9">
        <v>28</v>
      </c>
      <c r="I303" s="2"/>
      <c r="J303" s="2"/>
      <c r="K303" s="2"/>
      <c r="L303" s="2"/>
      <c r="M303" s="2"/>
      <c r="N303" s="2"/>
      <c r="O303" s="2" t="s">
        <v>0</v>
      </c>
      <c r="P303" s="9">
        <v>29</v>
      </c>
      <c r="Q303" s="11"/>
      <c r="S303" s="15" t="s">
        <v>0</v>
      </c>
      <c r="T303" s="9">
        <v>30</v>
      </c>
      <c r="U303" s="2"/>
      <c r="V303" s="2"/>
      <c r="W303" s="2"/>
      <c r="X303" s="2"/>
      <c r="Y303" s="2"/>
      <c r="Z303" s="2"/>
      <c r="AA303" s="2" t="s">
        <v>0</v>
      </c>
      <c r="AB303" s="9">
        <v>31</v>
      </c>
      <c r="AC303" s="11"/>
    </row>
    <row r="304" spans="7:29" ht="13.5" hidden="1">
      <c r="G304" s="10"/>
      <c r="H304" s="3"/>
      <c r="I304" s="3"/>
      <c r="J304" s="19"/>
      <c r="K304" s="3">
        <v>11</v>
      </c>
      <c r="L304" s="3" t="s">
        <v>2</v>
      </c>
      <c r="M304" s="3">
        <v>9</v>
      </c>
      <c r="N304" s="20"/>
      <c r="O304" s="3"/>
      <c r="P304" s="3"/>
      <c r="Q304" s="11"/>
      <c r="S304" s="10"/>
      <c r="T304" s="3"/>
      <c r="U304" s="3"/>
      <c r="V304" s="19"/>
      <c r="W304" s="3">
        <v>6</v>
      </c>
      <c r="X304" s="3" t="s">
        <v>2</v>
      </c>
      <c r="Y304" s="3">
        <v>11</v>
      </c>
      <c r="Z304" s="20"/>
      <c r="AA304" s="3"/>
      <c r="AB304" s="3"/>
      <c r="AC304" s="11"/>
    </row>
    <row r="305" spans="7:29" ht="13.5" hidden="1">
      <c r="G305" s="10"/>
      <c r="H305" s="3"/>
      <c r="I305" s="3"/>
      <c r="J305" s="21"/>
      <c r="K305" s="3">
        <v>3</v>
      </c>
      <c r="L305" s="3" t="s">
        <v>2</v>
      </c>
      <c r="M305" s="3">
        <v>11</v>
      </c>
      <c r="N305" s="1"/>
      <c r="O305" s="3"/>
      <c r="P305" s="3"/>
      <c r="Q305" s="11"/>
      <c r="S305" s="10"/>
      <c r="T305" s="3"/>
      <c r="U305" s="3"/>
      <c r="V305" s="21"/>
      <c r="W305" s="3">
        <v>11</v>
      </c>
      <c r="X305" s="3" t="s">
        <v>2</v>
      </c>
      <c r="Y305" s="3">
        <v>7</v>
      </c>
      <c r="Z305" s="1"/>
      <c r="AA305" s="3"/>
      <c r="AB305" s="3"/>
      <c r="AC305" s="11"/>
    </row>
    <row r="306" spans="7:29" ht="13.5" hidden="1">
      <c r="G306" s="10"/>
      <c r="H306" s="3" t="str">
        <f>VLOOKUP(H303,$A$6:$D$39,3)</f>
        <v>小道野　結</v>
      </c>
      <c r="I306" s="3">
        <f>IF(K304&gt;M304,1,0)+IF(K305&gt;M305,1,0)+IF(K306&gt;M306,1,0)+IF(K307&gt;M307,1,0)+IF(K308&gt;M308,1,0)</f>
        <v>1</v>
      </c>
      <c r="J306" s="21"/>
      <c r="K306" s="3">
        <v>8</v>
      </c>
      <c r="L306" s="3" t="s">
        <v>2</v>
      </c>
      <c r="M306" s="3">
        <v>11</v>
      </c>
      <c r="N306" s="1"/>
      <c r="O306" s="3">
        <f>IF(K304&lt;M304,1,0)+IF(K305&lt;M305,1,0)+IF(K306&lt;M306,1,0)+IF(K307&lt;M307,1,0)+IF(K308&lt;M308,1,0)</f>
        <v>3</v>
      </c>
      <c r="P306" s="3" t="str">
        <f>VLOOKUP(P303,$A$6:$D$39,3)</f>
        <v>刘　莉莎</v>
      </c>
      <c r="Q306" s="11"/>
      <c r="S306" s="10"/>
      <c r="T306" s="3" t="str">
        <f>VLOOKUP(T303,$A$6:$D$39,3)</f>
        <v>佐藤　優衣</v>
      </c>
      <c r="U306" s="3">
        <f>IF(W304&gt;Y304,1,0)+IF(W305&gt;Y305,1,0)+IF(W306&gt;Y306,1,0)+IF(W307&gt;Y307,1,0)+IF(W308&gt;Y308,1,0)</f>
        <v>3</v>
      </c>
      <c r="V306" s="21"/>
      <c r="W306" s="3">
        <v>11</v>
      </c>
      <c r="X306" s="3" t="s">
        <v>2</v>
      </c>
      <c r="Y306" s="3">
        <v>6</v>
      </c>
      <c r="Z306" s="1"/>
      <c r="AA306" s="3">
        <f>IF(W304&lt;Y304,1,0)+IF(W305&lt;Y305,1,0)+IF(W306&lt;Y306,1,0)+IF(W307&lt;Y307,1,0)+IF(W308&lt;Y308,1,0)</f>
        <v>1</v>
      </c>
      <c r="AB306" s="3" t="str">
        <f>VLOOKUP(AB303,$A$6:$D$39,3)</f>
        <v>池上　玲子</v>
      </c>
      <c r="AC306" s="11"/>
    </row>
    <row r="307" spans="7:29" ht="13.5" hidden="1">
      <c r="G307" s="10"/>
      <c r="H307" s="3"/>
      <c r="I307" s="3"/>
      <c r="J307" s="21"/>
      <c r="K307" s="3">
        <v>7</v>
      </c>
      <c r="L307" s="3" t="s">
        <v>2</v>
      </c>
      <c r="M307" s="3">
        <v>11</v>
      </c>
      <c r="N307" s="1"/>
      <c r="O307" s="3"/>
      <c r="P307" s="3"/>
      <c r="Q307" s="11"/>
      <c r="S307" s="10"/>
      <c r="T307" s="3"/>
      <c r="U307" s="3"/>
      <c r="V307" s="21"/>
      <c r="W307" s="3">
        <v>11</v>
      </c>
      <c r="X307" s="3" t="s">
        <v>2</v>
      </c>
      <c r="Y307" s="3">
        <v>6</v>
      </c>
      <c r="Z307" s="1"/>
      <c r="AA307" s="3"/>
      <c r="AB307" s="3"/>
      <c r="AC307" s="11"/>
    </row>
    <row r="308" spans="7:29" ht="13.5" hidden="1">
      <c r="G308" s="10"/>
      <c r="H308" s="3" t="str">
        <f>VLOOKUP(H303,$A$6:$D$39,4)</f>
        <v>（早稲田大）</v>
      </c>
      <c r="I308" s="3"/>
      <c r="J308" s="20"/>
      <c r="K308" s="3"/>
      <c r="L308" s="3" t="s">
        <v>2</v>
      </c>
      <c r="M308" s="3"/>
      <c r="N308" s="19"/>
      <c r="O308" s="3"/>
      <c r="P308" s="3" t="str">
        <f>VLOOKUP(P303,$A$6:$D$39,4)</f>
        <v>（専修大）</v>
      </c>
      <c r="Q308" s="11"/>
      <c r="S308" s="10"/>
      <c r="T308" s="3" t="str">
        <f>VLOOKUP(T303,$A$6:$D$39,4)</f>
        <v>（淑徳大）</v>
      </c>
      <c r="U308" s="3"/>
      <c r="V308" s="20"/>
      <c r="W308" s="3"/>
      <c r="X308" s="3" t="s">
        <v>2</v>
      </c>
      <c r="Y308" s="3"/>
      <c r="Z308" s="19"/>
      <c r="AA308" s="3"/>
      <c r="AB308" s="3" t="str">
        <f>VLOOKUP(AB303,$A$6:$D$39,4)</f>
        <v>（東京富士大）</v>
      </c>
      <c r="AC308" s="11"/>
    </row>
    <row r="309" spans="7:29" ht="13.5" hidden="1">
      <c r="G309" s="16"/>
      <c r="H309" s="17"/>
      <c r="I309" s="17"/>
      <c r="J309" s="17"/>
      <c r="K309" s="17"/>
      <c r="L309" s="17"/>
      <c r="M309" s="17"/>
      <c r="N309" s="17"/>
      <c r="O309" s="17"/>
      <c r="P309" s="17"/>
      <c r="Q309" s="18"/>
      <c r="S309" s="16"/>
      <c r="T309" s="17"/>
      <c r="U309" s="17"/>
      <c r="V309" s="17"/>
      <c r="W309" s="17"/>
      <c r="X309" s="17"/>
      <c r="Y309" s="17"/>
      <c r="Z309" s="17"/>
      <c r="AA309" s="17"/>
      <c r="AB309" s="17"/>
      <c r="AC309" s="18"/>
    </row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50" spans="3:20" ht="21">
      <c r="C350" s="25"/>
      <c r="G350" s="26" t="s">
        <v>23</v>
      </c>
      <c r="T350" s="26" t="s">
        <v>21</v>
      </c>
    </row>
    <row r="351" spans="3:29" ht="13.5">
      <c r="C351" s="25"/>
      <c r="AC351" s="42" t="s">
        <v>24</v>
      </c>
    </row>
    <row r="352" spans="3:29" ht="13.5">
      <c r="C352" s="25"/>
      <c r="AC352" s="42" t="s">
        <v>25</v>
      </c>
    </row>
    <row r="353" ht="21">
      <c r="G353" s="23" t="s">
        <v>3</v>
      </c>
    </row>
    <row r="355" spans="7:29" ht="13.5">
      <c r="G355" s="12" t="s">
        <v>1</v>
      </c>
      <c r="H355" s="13">
        <v>201</v>
      </c>
      <c r="I355" s="5"/>
      <c r="J355" s="5"/>
      <c r="K355" s="5"/>
      <c r="L355" s="5"/>
      <c r="M355" s="5"/>
      <c r="N355" s="5"/>
      <c r="O355" s="5"/>
      <c r="P355" s="5"/>
      <c r="Q355" s="14"/>
      <c r="S355" s="12" t="s">
        <v>1</v>
      </c>
      <c r="T355" s="13">
        <v>202</v>
      </c>
      <c r="U355" s="5"/>
      <c r="V355" s="5"/>
      <c r="W355" s="5"/>
      <c r="X355" s="5"/>
      <c r="Y355" s="5"/>
      <c r="Z355" s="5"/>
      <c r="AA355" s="5"/>
      <c r="AB355" s="5"/>
      <c r="AC355" s="14"/>
    </row>
    <row r="356" spans="7:29" ht="13.5">
      <c r="G356" s="15" t="s">
        <v>0</v>
      </c>
      <c r="H356" s="9">
        <v>1</v>
      </c>
      <c r="I356" s="2"/>
      <c r="J356" s="2"/>
      <c r="K356" s="2"/>
      <c r="L356" s="2"/>
      <c r="M356" s="2"/>
      <c r="N356" s="2"/>
      <c r="O356" s="2" t="s">
        <v>0</v>
      </c>
      <c r="P356" s="9">
        <v>2</v>
      </c>
      <c r="Q356" s="11"/>
      <c r="S356" s="15" t="s">
        <v>0</v>
      </c>
      <c r="T356" s="9">
        <v>3</v>
      </c>
      <c r="U356" s="2"/>
      <c r="V356" s="2"/>
      <c r="W356" s="2"/>
      <c r="X356" s="2"/>
      <c r="Y356" s="2"/>
      <c r="Z356" s="2"/>
      <c r="AA356" s="2" t="s">
        <v>0</v>
      </c>
      <c r="AB356" s="9">
        <v>4</v>
      </c>
      <c r="AC356" s="11"/>
    </row>
    <row r="357" spans="7:29" ht="13.5">
      <c r="G357" s="10"/>
      <c r="H357" s="3"/>
      <c r="I357" s="3"/>
      <c r="J357" s="19"/>
      <c r="K357" s="3">
        <v>13</v>
      </c>
      <c r="L357" s="3" t="s">
        <v>2</v>
      </c>
      <c r="M357" s="3">
        <v>11</v>
      </c>
      <c r="N357" s="20"/>
      <c r="O357" s="3"/>
      <c r="P357" s="3"/>
      <c r="Q357" s="11"/>
      <c r="S357" s="10"/>
      <c r="T357" s="3"/>
      <c r="U357" s="3"/>
      <c r="V357" s="19"/>
      <c r="W357" s="3">
        <v>11</v>
      </c>
      <c r="X357" s="3" t="s">
        <v>2</v>
      </c>
      <c r="Y357" s="3">
        <v>4</v>
      </c>
      <c r="Z357" s="20"/>
      <c r="AA357" s="3"/>
      <c r="AB357" s="3"/>
      <c r="AC357" s="11"/>
    </row>
    <row r="358" spans="7:29" ht="13.5">
      <c r="G358" s="10"/>
      <c r="H358" s="3"/>
      <c r="I358" s="3"/>
      <c r="J358" s="21"/>
      <c r="K358" s="3">
        <v>11</v>
      </c>
      <c r="L358" s="3" t="s">
        <v>2</v>
      </c>
      <c r="M358" s="3">
        <v>7</v>
      </c>
      <c r="N358" s="1"/>
      <c r="O358" s="3"/>
      <c r="P358" s="3"/>
      <c r="Q358" s="11"/>
      <c r="S358" s="10"/>
      <c r="T358" s="3"/>
      <c r="U358" s="3"/>
      <c r="V358" s="21"/>
      <c r="W358" s="3">
        <v>9</v>
      </c>
      <c r="X358" s="3" t="s">
        <v>2</v>
      </c>
      <c r="Y358" s="3">
        <v>11</v>
      </c>
      <c r="Z358" s="1"/>
      <c r="AA358" s="3"/>
      <c r="AB358" s="3"/>
      <c r="AC358" s="11"/>
    </row>
    <row r="359" spans="7:29" ht="13.5">
      <c r="G359" s="10"/>
      <c r="H359" s="3"/>
      <c r="I359" s="3"/>
      <c r="J359" s="21"/>
      <c r="K359" s="3">
        <v>11</v>
      </c>
      <c r="L359" s="3" t="s">
        <v>2</v>
      </c>
      <c r="M359" s="3">
        <v>4</v>
      </c>
      <c r="N359" s="1"/>
      <c r="O359" s="3"/>
      <c r="P359" s="3"/>
      <c r="Q359" s="11"/>
      <c r="S359" s="10"/>
      <c r="T359" s="3"/>
      <c r="U359" s="3"/>
      <c r="V359" s="21"/>
      <c r="W359" s="3">
        <v>9</v>
      </c>
      <c r="X359" s="3" t="s">
        <v>2</v>
      </c>
      <c r="Y359" s="3">
        <v>11</v>
      </c>
      <c r="Z359" s="1"/>
      <c r="AA359" s="3"/>
      <c r="AB359" s="3"/>
      <c r="AC359" s="11"/>
    </row>
    <row r="360" spans="7:29" ht="13.5">
      <c r="G360" s="10"/>
      <c r="H360" s="3" t="str">
        <f>VLOOKUP(H356,$A$43:$D$62,3)</f>
        <v>北岡　エリ子</v>
      </c>
      <c r="I360" s="3">
        <f>IF(K357&gt;M357,1,0)+IF(K359&gt;M359,1,0)+IF(K360&gt;M360,1,0)+IF(K362&gt;M362,1,0)+IF(K363&gt;M363,1,0)+IF(K358&gt;M358,1,0)+IF(K361&gt;M361,1,0)</f>
        <v>4</v>
      </c>
      <c r="J360" s="21"/>
      <c r="K360" s="3">
        <v>13</v>
      </c>
      <c r="L360" s="3" t="s">
        <v>2</v>
      </c>
      <c r="M360" s="3">
        <v>11</v>
      </c>
      <c r="N360" s="1"/>
      <c r="O360" s="3">
        <f>IF(K357&lt;M357,1,0)+IF(K359&lt;M359,1,0)+IF(K360&lt;M360,1,0)+IF(K362&lt;M362,1,0)+IF(K363&lt;M363,1,0)+IF(M358&gt;K358,1,0)+IF(M361&gt;K361,1,0)</f>
        <v>0</v>
      </c>
      <c r="P360" s="3" t="str">
        <f>VLOOKUP(P356,$A$43:$D$62,3)</f>
        <v>温　馨</v>
      </c>
      <c r="Q360" s="11"/>
      <c r="S360" s="10"/>
      <c r="T360" s="3" t="str">
        <f>VLOOKUP(T356,$A$43:$D$62,3)</f>
        <v>佐藤　優衣</v>
      </c>
      <c r="U360" s="3">
        <f>IF(W357&gt;Y357,1,0)+IF(W359&gt;Y359,1,0)+IF(W360&gt;Y360,1,0)+IF(W362&gt;Y362,1,0)+IF(W363&gt;Y363,1,0)+IF(W358&gt;Y358,1,0)+IF(W361&gt;Y361,1,0)</f>
        <v>2</v>
      </c>
      <c r="V360" s="21"/>
      <c r="W360" s="3">
        <v>11</v>
      </c>
      <c r="X360" s="3" t="s">
        <v>2</v>
      </c>
      <c r="Y360" s="3">
        <v>8</v>
      </c>
      <c r="Z360" s="1"/>
      <c r="AA360" s="3">
        <f>IF(W357&lt;Y357,1,0)+IF(W359&lt;Y359,1,0)+IF(W360&lt;Y360,1,0)+IF(W362&lt;Y362,1,0)+IF(W363&lt;Y363,1,0)+IF(Y358&gt;W358,1,0)+IF(Y361&gt;W361,1,0)</f>
        <v>4</v>
      </c>
      <c r="AB360" s="3" t="str">
        <f>VLOOKUP(AB356,$A$43:$D$62,3)</f>
        <v>庄司　有貴</v>
      </c>
      <c r="AC360" s="11"/>
    </row>
    <row r="361" spans="7:29" ht="13.5">
      <c r="G361" s="10"/>
      <c r="H361" s="3"/>
      <c r="I361" s="3"/>
      <c r="J361" s="21"/>
      <c r="K361" s="3"/>
      <c r="L361" s="3" t="s">
        <v>2</v>
      </c>
      <c r="M361" s="3"/>
      <c r="N361" s="1"/>
      <c r="O361" s="3"/>
      <c r="P361" s="3"/>
      <c r="Q361" s="11"/>
      <c r="S361" s="10"/>
      <c r="T361" s="3"/>
      <c r="U361" s="3"/>
      <c r="V361" s="21"/>
      <c r="W361" s="3">
        <v>7</v>
      </c>
      <c r="X361" s="3" t="s">
        <v>2</v>
      </c>
      <c r="Y361" s="3">
        <v>11</v>
      </c>
      <c r="Z361" s="1"/>
      <c r="AA361" s="3"/>
      <c r="AB361" s="3"/>
      <c r="AC361" s="11"/>
    </row>
    <row r="362" spans="7:29" ht="13.5">
      <c r="G362" s="10"/>
      <c r="H362" s="3"/>
      <c r="I362" s="3"/>
      <c r="J362" s="21"/>
      <c r="K362" s="3"/>
      <c r="L362" s="3" t="s">
        <v>2</v>
      </c>
      <c r="M362" s="3"/>
      <c r="N362" s="1"/>
      <c r="O362" s="3"/>
      <c r="P362" s="3"/>
      <c r="Q362" s="11"/>
      <c r="S362" s="10"/>
      <c r="T362" s="3"/>
      <c r="U362" s="3"/>
      <c r="V362" s="21"/>
      <c r="W362" s="3">
        <v>8</v>
      </c>
      <c r="X362" s="3" t="s">
        <v>2</v>
      </c>
      <c r="Y362" s="3">
        <v>11</v>
      </c>
      <c r="Z362" s="1"/>
      <c r="AA362" s="3"/>
      <c r="AB362" s="3"/>
      <c r="AC362" s="11"/>
    </row>
    <row r="363" spans="7:29" ht="13.5">
      <c r="G363" s="10"/>
      <c r="H363" s="3" t="str">
        <f>VLOOKUP(H356,$A$43:$D$62,4)</f>
        <v>（中央大）</v>
      </c>
      <c r="I363" s="3"/>
      <c r="J363" s="20"/>
      <c r="K363" s="3"/>
      <c r="L363" s="3" t="s">
        <v>2</v>
      </c>
      <c r="M363" s="3"/>
      <c r="N363" s="19"/>
      <c r="O363" s="3"/>
      <c r="P363" s="3" t="str">
        <f>VLOOKUP(P356,$A$43:$D$62,4)</f>
        <v>（日本体育大）</v>
      </c>
      <c r="Q363" s="11"/>
      <c r="S363" s="10"/>
      <c r="T363" s="3" t="str">
        <f>VLOOKUP(T356,$A$43:$D$62,4)</f>
        <v>（淑徳大）</v>
      </c>
      <c r="U363" s="3"/>
      <c r="V363" s="20"/>
      <c r="W363" s="3"/>
      <c r="X363" s="3" t="s">
        <v>2</v>
      </c>
      <c r="Y363" s="3"/>
      <c r="Z363" s="19"/>
      <c r="AA363" s="3"/>
      <c r="AB363" s="3" t="str">
        <f>VLOOKUP(AB356,$A$43:$D$62,4)</f>
        <v>（専修大）</v>
      </c>
      <c r="AC363" s="11"/>
    </row>
    <row r="364" spans="7:29" ht="13.5">
      <c r="G364" s="16"/>
      <c r="H364" s="17"/>
      <c r="I364" s="17"/>
      <c r="J364" s="17"/>
      <c r="K364" s="17"/>
      <c r="L364" s="17"/>
      <c r="M364" s="17"/>
      <c r="N364" s="17"/>
      <c r="O364" s="17"/>
      <c r="P364" s="17"/>
      <c r="Q364" s="18"/>
      <c r="S364" s="16"/>
      <c r="T364" s="17"/>
      <c r="U364" s="17"/>
      <c r="V364" s="17"/>
      <c r="W364" s="17"/>
      <c r="X364" s="17"/>
      <c r="Y364" s="17"/>
      <c r="Z364" s="17"/>
      <c r="AA364" s="17"/>
      <c r="AB364" s="17"/>
      <c r="AC364" s="18"/>
    </row>
    <row r="365" spans="7:29" ht="13.5">
      <c r="G365" s="12" t="s">
        <v>1</v>
      </c>
      <c r="H365" s="13">
        <v>203</v>
      </c>
      <c r="I365" s="5"/>
      <c r="J365" s="5"/>
      <c r="K365" s="5"/>
      <c r="L365" s="5"/>
      <c r="M365" s="5"/>
      <c r="N365" s="5"/>
      <c r="O365" s="5"/>
      <c r="P365" s="5"/>
      <c r="Q365" s="14"/>
      <c r="S365" s="12" t="s">
        <v>1</v>
      </c>
      <c r="T365" s="13">
        <v>204</v>
      </c>
      <c r="U365" s="5"/>
      <c r="V365" s="5"/>
      <c r="W365" s="5"/>
      <c r="X365" s="5"/>
      <c r="Y365" s="5"/>
      <c r="Z365" s="5"/>
      <c r="AA365" s="5"/>
      <c r="AB365" s="5"/>
      <c r="AC365" s="14"/>
    </row>
    <row r="366" spans="7:29" ht="13.5">
      <c r="G366" s="15" t="s">
        <v>0</v>
      </c>
      <c r="H366" s="9">
        <v>5</v>
      </c>
      <c r="I366" s="2"/>
      <c r="J366" s="2"/>
      <c r="K366" s="2"/>
      <c r="L366" s="2"/>
      <c r="M366" s="2"/>
      <c r="N366" s="2"/>
      <c r="O366" s="2" t="s">
        <v>0</v>
      </c>
      <c r="P366" s="9">
        <v>6</v>
      </c>
      <c r="Q366" s="11"/>
      <c r="S366" s="15" t="s">
        <v>0</v>
      </c>
      <c r="T366" s="9">
        <v>7</v>
      </c>
      <c r="U366" s="2"/>
      <c r="V366" s="2"/>
      <c r="W366" s="2"/>
      <c r="X366" s="2"/>
      <c r="Y366" s="2"/>
      <c r="Z366" s="2"/>
      <c r="AA366" s="2" t="s">
        <v>0</v>
      </c>
      <c r="AB366" s="9">
        <v>8</v>
      </c>
      <c r="AC366" s="11"/>
    </row>
    <row r="367" spans="7:29" ht="13.5">
      <c r="G367" s="10"/>
      <c r="H367" s="3"/>
      <c r="I367" s="3"/>
      <c r="J367" s="19"/>
      <c r="K367" s="3">
        <v>7</v>
      </c>
      <c r="L367" s="3" t="s">
        <v>2</v>
      </c>
      <c r="M367" s="3">
        <v>11</v>
      </c>
      <c r="N367" s="20"/>
      <c r="O367" s="3"/>
      <c r="P367" s="3"/>
      <c r="Q367" s="11"/>
      <c r="S367" s="10"/>
      <c r="T367" s="3"/>
      <c r="U367" s="3"/>
      <c r="V367" s="19"/>
      <c r="W367" s="3">
        <v>7</v>
      </c>
      <c r="X367" s="3" t="s">
        <v>2</v>
      </c>
      <c r="Y367" s="3">
        <v>11</v>
      </c>
      <c r="Z367" s="20"/>
      <c r="AA367" s="3"/>
      <c r="AB367" s="3"/>
      <c r="AC367" s="11"/>
    </row>
    <row r="368" spans="7:29" ht="13.5">
      <c r="G368" s="10"/>
      <c r="H368" s="3"/>
      <c r="I368" s="3"/>
      <c r="J368" s="21"/>
      <c r="K368" s="3">
        <v>5</v>
      </c>
      <c r="L368" s="3" t="s">
        <v>2</v>
      </c>
      <c r="M368" s="3">
        <v>11</v>
      </c>
      <c r="N368" s="1"/>
      <c r="O368" s="3"/>
      <c r="P368" s="3"/>
      <c r="Q368" s="11"/>
      <c r="S368" s="10"/>
      <c r="T368" s="3"/>
      <c r="U368" s="3"/>
      <c r="V368" s="21"/>
      <c r="W368" s="3">
        <v>5</v>
      </c>
      <c r="X368" s="3" t="s">
        <v>2</v>
      </c>
      <c r="Y368" s="3">
        <v>11</v>
      </c>
      <c r="Z368" s="1"/>
      <c r="AA368" s="3"/>
      <c r="AB368" s="3"/>
      <c r="AC368" s="11"/>
    </row>
    <row r="369" spans="7:29" ht="13.5">
      <c r="G369" s="10"/>
      <c r="H369" s="3"/>
      <c r="I369" s="3"/>
      <c r="J369" s="21"/>
      <c r="K369" s="3">
        <v>11</v>
      </c>
      <c r="L369" s="3" t="s">
        <v>2</v>
      </c>
      <c r="M369" s="3">
        <v>4</v>
      </c>
      <c r="N369" s="1"/>
      <c r="O369" s="3"/>
      <c r="P369" s="3"/>
      <c r="Q369" s="11"/>
      <c r="S369" s="10"/>
      <c r="T369" s="3"/>
      <c r="U369" s="3"/>
      <c r="V369" s="21"/>
      <c r="W369" s="3">
        <v>8</v>
      </c>
      <c r="X369" s="3" t="s">
        <v>2</v>
      </c>
      <c r="Y369" s="3">
        <v>11</v>
      </c>
      <c r="Z369" s="1"/>
      <c r="AA369" s="3"/>
      <c r="AB369" s="3"/>
      <c r="AC369" s="11"/>
    </row>
    <row r="370" spans="7:29" ht="13.5">
      <c r="G370" s="10"/>
      <c r="H370" s="3" t="str">
        <f>VLOOKUP(H366,$A$43:$D$62,3)</f>
        <v>高橋　結女</v>
      </c>
      <c r="I370" s="3">
        <f>IF(K367&gt;M367,1,0)+IF(K369&gt;M369,1,0)+IF(K370&gt;M370,1,0)+IF(K372&gt;M372,1,0)+IF(K373&gt;M373,1,0)+IF(K368&gt;M368,1,0)+IF(K371&gt;M371,1,0)</f>
        <v>3</v>
      </c>
      <c r="J370" s="21"/>
      <c r="K370" s="3">
        <v>11</v>
      </c>
      <c r="L370" s="3" t="s">
        <v>2</v>
      </c>
      <c r="M370" s="3">
        <v>3</v>
      </c>
      <c r="N370" s="1"/>
      <c r="O370" s="3">
        <f>IF(K367&lt;M367,1,0)+IF(K369&lt;M369,1,0)+IF(K370&lt;M370,1,0)+IF(K372&lt;M372,1,0)+IF(K373&lt;M373,1,0)+IF(M368&gt;K368,1,0)+IF(M371&gt;K371,1,0)</f>
        <v>4</v>
      </c>
      <c r="P370" s="3" t="str">
        <f>VLOOKUP(P366,$A$43:$D$62,3)</f>
        <v>秦　詩琪</v>
      </c>
      <c r="Q370" s="11"/>
      <c r="S370" s="10"/>
      <c r="T370" s="3" t="str">
        <f>VLOOKUP(T366,$A$43:$D$62,3)</f>
        <v>酒井　詩音</v>
      </c>
      <c r="U370" s="3">
        <f>IF(W367&gt;Y367,1,0)+IF(W369&gt;Y369,1,0)+IF(W370&gt;Y370,1,0)+IF(W372&gt;Y372,1,0)+IF(W373&gt;Y373,1,0)+IF(W368&gt;Y368,1,0)+IF(W371&gt;Y371,1,0)</f>
        <v>1</v>
      </c>
      <c r="V370" s="21"/>
      <c r="W370" s="3">
        <v>11</v>
      </c>
      <c r="X370" s="3" t="s">
        <v>2</v>
      </c>
      <c r="Y370" s="3">
        <v>5</v>
      </c>
      <c r="Z370" s="1"/>
      <c r="AA370" s="3">
        <f>IF(W367&lt;Y367,1,0)+IF(W369&lt;Y369,1,0)+IF(W370&lt;Y370,1,0)+IF(W372&lt;Y372,1,0)+IF(W373&lt;Y373,1,0)+IF(Y368&gt;W368,1,0)+IF(Y371&gt;W371,1,0)</f>
        <v>4</v>
      </c>
      <c r="AB370" s="3" t="str">
        <f>VLOOKUP(AB366,$A$43:$D$62,3)</f>
        <v>麻　赫男</v>
      </c>
      <c r="AC370" s="11"/>
    </row>
    <row r="371" spans="7:29" ht="13.5">
      <c r="G371" s="10"/>
      <c r="H371" s="3"/>
      <c r="I371" s="3"/>
      <c r="J371" s="21"/>
      <c r="K371" s="3">
        <v>3</v>
      </c>
      <c r="L371" s="3" t="s">
        <v>2</v>
      </c>
      <c r="M371" s="3">
        <v>11</v>
      </c>
      <c r="N371" s="1"/>
      <c r="O371" s="3"/>
      <c r="P371" s="3"/>
      <c r="Q371" s="11"/>
      <c r="S371" s="10"/>
      <c r="T371" s="3"/>
      <c r="U371" s="3"/>
      <c r="V371" s="21"/>
      <c r="W371" s="3">
        <v>10</v>
      </c>
      <c r="X371" s="3" t="s">
        <v>2</v>
      </c>
      <c r="Y371" s="3">
        <v>12</v>
      </c>
      <c r="Z371" s="1"/>
      <c r="AA371" s="3"/>
      <c r="AB371" s="3"/>
      <c r="AC371" s="11"/>
    </row>
    <row r="372" spans="7:29" ht="13.5">
      <c r="G372" s="10"/>
      <c r="H372" s="3"/>
      <c r="I372" s="3"/>
      <c r="J372" s="21"/>
      <c r="K372" s="3">
        <v>12</v>
      </c>
      <c r="L372" s="3" t="s">
        <v>2</v>
      </c>
      <c r="M372" s="3">
        <v>10</v>
      </c>
      <c r="N372" s="1"/>
      <c r="O372" s="3"/>
      <c r="P372" s="3"/>
      <c r="Q372" s="11"/>
      <c r="S372" s="10"/>
      <c r="T372" s="3"/>
      <c r="U372" s="3"/>
      <c r="V372" s="21"/>
      <c r="W372" s="3"/>
      <c r="X372" s="3" t="s">
        <v>2</v>
      </c>
      <c r="Y372" s="3"/>
      <c r="Z372" s="1"/>
      <c r="AA372" s="3"/>
      <c r="AB372" s="3"/>
      <c r="AC372" s="11"/>
    </row>
    <row r="373" spans="7:29" ht="13.5">
      <c r="G373" s="10"/>
      <c r="H373" s="3" t="str">
        <f>VLOOKUP(H366,$A$43:$D$62,4)</f>
        <v>(早稲田大）</v>
      </c>
      <c r="I373" s="3"/>
      <c r="J373" s="20"/>
      <c r="K373" s="3">
        <v>6</v>
      </c>
      <c r="L373" s="3" t="s">
        <v>2</v>
      </c>
      <c r="M373" s="3">
        <v>11</v>
      </c>
      <c r="N373" s="19"/>
      <c r="O373" s="3"/>
      <c r="P373" s="3" t="str">
        <f>VLOOKUP(P366,$A$43:$D$62,4)</f>
        <v>（大阪経済法科大）</v>
      </c>
      <c r="Q373" s="11"/>
      <c r="S373" s="10"/>
      <c r="T373" s="3" t="str">
        <f>VLOOKUP(T366,$A$43:$D$62,4)</f>
        <v>（愛知工業大）</v>
      </c>
      <c r="U373" s="3"/>
      <c r="V373" s="20"/>
      <c r="W373" s="3"/>
      <c r="X373" s="3" t="s">
        <v>2</v>
      </c>
      <c r="Y373" s="3"/>
      <c r="Z373" s="19"/>
      <c r="AA373" s="3"/>
      <c r="AB373" s="3" t="str">
        <f>VLOOKUP(AB366,$A$43:$D$62,4)</f>
        <v>（金城大）</v>
      </c>
      <c r="AC373" s="11"/>
    </row>
    <row r="374" spans="7:29" ht="13.5">
      <c r="G374" s="16"/>
      <c r="H374" s="17"/>
      <c r="I374" s="17"/>
      <c r="J374" s="17"/>
      <c r="K374" s="17"/>
      <c r="L374" s="17"/>
      <c r="M374" s="17"/>
      <c r="N374" s="17"/>
      <c r="O374" s="17"/>
      <c r="P374" s="17"/>
      <c r="Q374" s="18"/>
      <c r="S374" s="16"/>
      <c r="T374" s="17"/>
      <c r="U374" s="17"/>
      <c r="V374" s="17"/>
      <c r="W374" s="17"/>
      <c r="X374" s="17"/>
      <c r="Y374" s="17"/>
      <c r="Z374" s="17"/>
      <c r="AA374" s="17"/>
      <c r="AB374" s="17"/>
      <c r="AC374" s="18"/>
    </row>
    <row r="375" spans="7:29" ht="13.5">
      <c r="G375" s="12" t="s">
        <v>1</v>
      </c>
      <c r="H375" s="13">
        <v>205</v>
      </c>
      <c r="I375" s="5"/>
      <c r="J375" s="5"/>
      <c r="K375" s="5"/>
      <c r="L375" s="5"/>
      <c r="M375" s="5"/>
      <c r="N375" s="5"/>
      <c r="O375" s="5"/>
      <c r="P375" s="5"/>
      <c r="Q375" s="14"/>
      <c r="S375" s="12" t="s">
        <v>1</v>
      </c>
      <c r="T375" s="13">
        <v>206</v>
      </c>
      <c r="U375" s="5"/>
      <c r="V375" s="5"/>
      <c r="W375" s="5"/>
      <c r="X375" s="5"/>
      <c r="Y375" s="5"/>
      <c r="Z375" s="5"/>
      <c r="AA375" s="5"/>
      <c r="AB375" s="5"/>
      <c r="AC375" s="14"/>
    </row>
    <row r="376" spans="7:29" ht="13.5">
      <c r="G376" s="15" t="s">
        <v>0</v>
      </c>
      <c r="H376" s="9">
        <v>9</v>
      </c>
      <c r="I376" s="2"/>
      <c r="J376" s="2"/>
      <c r="K376" s="2"/>
      <c r="L376" s="2"/>
      <c r="M376" s="2"/>
      <c r="N376" s="2"/>
      <c r="O376" s="2" t="s">
        <v>0</v>
      </c>
      <c r="P376" s="9">
        <v>10</v>
      </c>
      <c r="Q376" s="11"/>
      <c r="S376" s="15" t="s">
        <v>0</v>
      </c>
      <c r="T376" s="9">
        <v>11</v>
      </c>
      <c r="U376" s="2"/>
      <c r="V376" s="2"/>
      <c r="W376" s="2"/>
      <c r="X376" s="2"/>
      <c r="Y376" s="2"/>
      <c r="Z376" s="2"/>
      <c r="AA376" s="2" t="s">
        <v>0</v>
      </c>
      <c r="AB376" s="9">
        <v>12</v>
      </c>
      <c r="AC376" s="11"/>
    </row>
    <row r="377" spans="7:29" ht="13.5">
      <c r="G377" s="10"/>
      <c r="H377" s="3"/>
      <c r="I377" s="3"/>
      <c r="J377" s="19"/>
      <c r="K377" s="3">
        <v>13</v>
      </c>
      <c r="L377" s="3" t="s">
        <v>2</v>
      </c>
      <c r="M377" s="3">
        <v>11</v>
      </c>
      <c r="N377" s="20"/>
      <c r="O377" s="3"/>
      <c r="P377" s="3"/>
      <c r="Q377" s="11"/>
      <c r="S377" s="10"/>
      <c r="T377" s="3"/>
      <c r="U377" s="3"/>
      <c r="V377" s="19"/>
      <c r="W377" s="3">
        <v>9</v>
      </c>
      <c r="X377" s="3" t="s">
        <v>2</v>
      </c>
      <c r="Y377" s="3">
        <v>11</v>
      </c>
      <c r="Z377" s="20"/>
      <c r="AA377" s="3"/>
      <c r="AB377" s="3"/>
      <c r="AC377" s="11"/>
    </row>
    <row r="378" spans="7:29" ht="13.5">
      <c r="G378" s="10"/>
      <c r="H378" s="3"/>
      <c r="I378" s="3"/>
      <c r="J378" s="21"/>
      <c r="K378" s="3">
        <v>14</v>
      </c>
      <c r="L378" s="3" t="s">
        <v>2</v>
      </c>
      <c r="M378" s="3">
        <v>16</v>
      </c>
      <c r="N378" s="1"/>
      <c r="O378" s="3"/>
      <c r="P378" s="3"/>
      <c r="Q378" s="11"/>
      <c r="S378" s="10"/>
      <c r="T378" s="3"/>
      <c r="U378" s="3"/>
      <c r="V378" s="21"/>
      <c r="W378" s="3">
        <v>7</v>
      </c>
      <c r="X378" s="3" t="s">
        <v>2</v>
      </c>
      <c r="Y378" s="3">
        <v>11</v>
      </c>
      <c r="Z378" s="1"/>
      <c r="AA378" s="3"/>
      <c r="AB378" s="3"/>
      <c r="AC378" s="11"/>
    </row>
    <row r="379" spans="7:29" ht="13.5">
      <c r="G379" s="10"/>
      <c r="H379" s="3"/>
      <c r="I379" s="3"/>
      <c r="J379" s="21"/>
      <c r="K379" s="3">
        <v>11</v>
      </c>
      <c r="L379" s="3" t="s">
        <v>2</v>
      </c>
      <c r="M379" s="3">
        <v>6</v>
      </c>
      <c r="N379" s="1"/>
      <c r="O379" s="3"/>
      <c r="P379" s="3"/>
      <c r="Q379" s="11"/>
      <c r="S379" s="10"/>
      <c r="T379" s="3"/>
      <c r="U379" s="3"/>
      <c r="V379" s="21"/>
      <c r="W379" s="3">
        <v>15</v>
      </c>
      <c r="X379" s="3" t="s">
        <v>2</v>
      </c>
      <c r="Y379" s="3">
        <v>13</v>
      </c>
      <c r="Z379" s="1"/>
      <c r="AA379" s="3"/>
      <c r="AB379" s="3"/>
      <c r="AC379" s="11"/>
    </row>
    <row r="380" spans="7:29" ht="13.5">
      <c r="G380" s="10"/>
      <c r="H380" s="3" t="str">
        <f>VLOOKUP(H376,$A$43:$D$62,3)</f>
        <v>鈴木　李茄</v>
      </c>
      <c r="I380" s="3">
        <f>IF(K377&gt;M377,1,0)+IF(K379&gt;M379,1,0)+IF(K380&gt;M380,1,0)+IF(K382&gt;M382,1,0)+IF(K383&gt;M383,1,0)+IF(K378&gt;M378,1,0)+IF(K381&gt;M381,1,0)</f>
        <v>4</v>
      </c>
      <c r="J380" s="21"/>
      <c r="K380" s="3">
        <v>11</v>
      </c>
      <c r="L380" s="3" t="s">
        <v>2</v>
      </c>
      <c r="M380" s="3">
        <v>3</v>
      </c>
      <c r="N380" s="1"/>
      <c r="O380" s="3">
        <f>IF(K377&lt;M377,1,0)+IF(K379&lt;M379,1,0)+IF(K380&lt;M380,1,0)+IF(K382&lt;M382,1,0)+IF(K383&lt;M383,1,0)+IF(M378&gt;K378,1,0)+IF(M381&gt;K381,1,0)</f>
        <v>3</v>
      </c>
      <c r="P380" s="3" t="str">
        <f>VLOOKUP(P376,$A$43:$D$62,3)</f>
        <v>平野　容子</v>
      </c>
      <c r="Q380" s="11"/>
      <c r="S380" s="10"/>
      <c r="T380" s="3" t="str">
        <f>VLOOKUP(T376,$A$43:$D$62,3)</f>
        <v>王　舒</v>
      </c>
      <c r="U380" s="3">
        <f>IF(W377&gt;Y377,1,0)+IF(W379&gt;Y379,1,0)+IF(W380&gt;Y380,1,0)+IF(W382&gt;Y382,1,0)+IF(W383&gt;Y383,1,0)+IF(W378&gt;Y378,1,0)+IF(W381&gt;Y381,1,0)</f>
        <v>3</v>
      </c>
      <c r="V380" s="21"/>
      <c r="W380" s="3">
        <v>11</v>
      </c>
      <c r="X380" s="3" t="s">
        <v>2</v>
      </c>
      <c r="Y380" s="3">
        <v>5</v>
      </c>
      <c r="Z380" s="1"/>
      <c r="AA380" s="3">
        <f>IF(W377&lt;Y377,1,0)+IF(W379&lt;Y379,1,0)+IF(W380&lt;Y380,1,0)+IF(W382&lt;Y382,1,0)+IF(W383&lt;Y383,1,0)+IF(Y378&gt;W378,1,0)+IF(Y381&gt;W381,1,0)</f>
        <v>4</v>
      </c>
      <c r="AB380" s="3" t="str">
        <f>VLOOKUP(AB376,$A$43:$D$62,3)</f>
        <v>楊　婷</v>
      </c>
      <c r="AC380" s="11"/>
    </row>
    <row r="381" spans="7:29" ht="13.5">
      <c r="G381" s="10"/>
      <c r="H381" s="3"/>
      <c r="I381" s="3"/>
      <c r="J381" s="21"/>
      <c r="K381" s="3">
        <v>10</v>
      </c>
      <c r="L381" s="3" t="s">
        <v>2</v>
      </c>
      <c r="M381" s="3">
        <v>12</v>
      </c>
      <c r="N381" s="1"/>
      <c r="O381" s="3"/>
      <c r="P381" s="3"/>
      <c r="Q381" s="11"/>
      <c r="S381" s="10"/>
      <c r="T381" s="3"/>
      <c r="U381" s="3"/>
      <c r="V381" s="21"/>
      <c r="W381" s="3">
        <v>11</v>
      </c>
      <c r="X381" s="3" t="s">
        <v>2</v>
      </c>
      <c r="Y381" s="3">
        <v>9</v>
      </c>
      <c r="Z381" s="1"/>
      <c r="AA381" s="3"/>
      <c r="AB381" s="3"/>
      <c r="AC381" s="11"/>
    </row>
    <row r="382" spans="7:29" ht="13.5">
      <c r="G382" s="10"/>
      <c r="H382" s="3"/>
      <c r="I382" s="3"/>
      <c r="J382" s="21"/>
      <c r="K382" s="3">
        <v>2</v>
      </c>
      <c r="L382" s="3" t="s">
        <v>2</v>
      </c>
      <c r="M382" s="3">
        <v>11</v>
      </c>
      <c r="N382" s="1"/>
      <c r="O382" s="3"/>
      <c r="P382" s="3"/>
      <c r="Q382" s="11"/>
      <c r="S382" s="10"/>
      <c r="T382" s="3"/>
      <c r="U382" s="3"/>
      <c r="V382" s="21"/>
      <c r="W382" s="3">
        <v>8</v>
      </c>
      <c r="X382" s="3" t="s">
        <v>2</v>
      </c>
      <c r="Y382" s="3">
        <v>11</v>
      </c>
      <c r="Z382" s="1"/>
      <c r="AA382" s="3"/>
      <c r="AB382" s="3"/>
      <c r="AC382" s="11"/>
    </row>
    <row r="383" spans="7:29" ht="13.5">
      <c r="G383" s="10"/>
      <c r="H383" s="3" t="str">
        <f>VLOOKUP(H376,$A$43:$D$62,4)</f>
        <v>（専修大）</v>
      </c>
      <c r="I383" s="3"/>
      <c r="J383" s="20"/>
      <c r="K383" s="3">
        <v>11</v>
      </c>
      <c r="L383" s="3" t="s">
        <v>2</v>
      </c>
      <c r="M383" s="3">
        <v>8</v>
      </c>
      <c r="N383" s="19"/>
      <c r="O383" s="3"/>
      <c r="P383" s="3" t="str">
        <f>VLOOKUP(P376,$A$43:$D$62,4)</f>
        <v>（東京富士大）</v>
      </c>
      <c r="Q383" s="11"/>
      <c r="S383" s="10"/>
      <c r="T383" s="3" t="str">
        <f>VLOOKUP(T376,$A$43:$D$62,4)</f>
        <v>（青山学院大）</v>
      </c>
      <c r="U383" s="3"/>
      <c r="V383" s="20"/>
      <c r="W383" s="3">
        <v>9</v>
      </c>
      <c r="X383" s="3" t="s">
        <v>2</v>
      </c>
      <c r="Y383" s="3">
        <v>11</v>
      </c>
      <c r="Z383" s="19"/>
      <c r="AA383" s="3"/>
      <c r="AB383" s="3" t="str">
        <f>VLOOKUP(AB376,$A$43:$D$62,4)</f>
        <v>（淑徳大）</v>
      </c>
      <c r="AC383" s="11"/>
    </row>
    <row r="384" spans="7:29" ht="13.5">
      <c r="G384" s="16"/>
      <c r="H384" s="17"/>
      <c r="I384" s="17"/>
      <c r="J384" s="17"/>
      <c r="K384" s="17"/>
      <c r="L384" s="17"/>
      <c r="M384" s="17"/>
      <c r="N384" s="17"/>
      <c r="O384" s="17"/>
      <c r="P384" s="17"/>
      <c r="Q384" s="18"/>
      <c r="S384" s="16"/>
      <c r="T384" s="17"/>
      <c r="U384" s="17"/>
      <c r="V384" s="17"/>
      <c r="W384" s="17"/>
      <c r="X384" s="17"/>
      <c r="Y384" s="17"/>
      <c r="Z384" s="17"/>
      <c r="AA384" s="17"/>
      <c r="AB384" s="17"/>
      <c r="AC384" s="18"/>
    </row>
    <row r="385" spans="7:29" ht="13.5">
      <c r="G385" s="12" t="s">
        <v>1</v>
      </c>
      <c r="H385" s="13">
        <v>207</v>
      </c>
      <c r="I385" s="5"/>
      <c r="J385" s="5"/>
      <c r="K385" s="5"/>
      <c r="L385" s="5"/>
      <c r="M385" s="5"/>
      <c r="N385" s="5"/>
      <c r="O385" s="5"/>
      <c r="P385" s="5"/>
      <c r="Q385" s="14"/>
      <c r="S385" s="12" t="s">
        <v>1</v>
      </c>
      <c r="T385" s="13">
        <v>208</v>
      </c>
      <c r="U385" s="5"/>
      <c r="V385" s="5"/>
      <c r="W385" s="5"/>
      <c r="X385" s="5"/>
      <c r="Y385" s="5"/>
      <c r="Z385" s="5"/>
      <c r="AA385" s="5"/>
      <c r="AB385" s="5"/>
      <c r="AC385" s="14"/>
    </row>
    <row r="386" spans="7:29" ht="13.5">
      <c r="G386" s="15" t="s">
        <v>0</v>
      </c>
      <c r="H386" s="9">
        <v>13</v>
      </c>
      <c r="I386" s="2"/>
      <c r="J386" s="2"/>
      <c r="K386" s="2"/>
      <c r="L386" s="2"/>
      <c r="M386" s="2"/>
      <c r="N386" s="2"/>
      <c r="O386" s="2" t="s">
        <v>0</v>
      </c>
      <c r="P386" s="9">
        <v>14</v>
      </c>
      <c r="Q386" s="11"/>
      <c r="S386" s="15" t="s">
        <v>0</v>
      </c>
      <c r="T386" s="9">
        <v>15</v>
      </c>
      <c r="U386" s="2"/>
      <c r="V386" s="2"/>
      <c r="W386" s="2"/>
      <c r="X386" s="2"/>
      <c r="Y386" s="2"/>
      <c r="Z386" s="2"/>
      <c r="AA386" s="2" t="s">
        <v>0</v>
      </c>
      <c r="AB386" s="9">
        <v>16</v>
      </c>
      <c r="AC386" s="11"/>
    </row>
    <row r="387" spans="7:29" ht="13.5">
      <c r="G387" s="10"/>
      <c r="H387" s="3"/>
      <c r="I387" s="3"/>
      <c r="J387" s="19"/>
      <c r="K387" s="3">
        <v>12</v>
      </c>
      <c r="L387" s="3" t="s">
        <v>2</v>
      </c>
      <c r="M387" s="3">
        <v>10</v>
      </c>
      <c r="N387" s="20"/>
      <c r="O387" s="3"/>
      <c r="P387" s="3"/>
      <c r="Q387" s="11"/>
      <c r="S387" s="10"/>
      <c r="T387" s="3"/>
      <c r="U387" s="3"/>
      <c r="V387" s="19"/>
      <c r="W387" s="3">
        <v>5</v>
      </c>
      <c r="X387" s="3" t="s">
        <v>2</v>
      </c>
      <c r="Y387" s="3">
        <v>11</v>
      </c>
      <c r="Z387" s="20"/>
      <c r="AA387" s="3"/>
      <c r="AB387" s="3"/>
      <c r="AC387" s="11"/>
    </row>
    <row r="388" spans="7:29" ht="13.5">
      <c r="G388" s="10"/>
      <c r="H388" s="3"/>
      <c r="I388" s="3"/>
      <c r="J388" s="21"/>
      <c r="K388" s="3">
        <v>16</v>
      </c>
      <c r="L388" s="3" t="s">
        <v>2</v>
      </c>
      <c r="M388" s="3">
        <v>14</v>
      </c>
      <c r="N388" s="1"/>
      <c r="O388" s="3"/>
      <c r="P388" s="3"/>
      <c r="Q388" s="11"/>
      <c r="S388" s="10"/>
      <c r="T388" s="3"/>
      <c r="U388" s="3"/>
      <c r="V388" s="21"/>
      <c r="W388" s="3">
        <v>10</v>
      </c>
      <c r="X388" s="3" t="s">
        <v>2</v>
      </c>
      <c r="Y388" s="3">
        <v>12</v>
      </c>
      <c r="Z388" s="1"/>
      <c r="AA388" s="3"/>
      <c r="AB388" s="3"/>
      <c r="AC388" s="11"/>
    </row>
    <row r="389" spans="7:29" ht="13.5">
      <c r="G389" s="10"/>
      <c r="H389" s="3"/>
      <c r="I389" s="3"/>
      <c r="J389" s="21"/>
      <c r="K389" s="3">
        <v>8</v>
      </c>
      <c r="L389" s="3" t="s">
        <v>2</v>
      </c>
      <c r="M389" s="3">
        <v>11</v>
      </c>
      <c r="N389" s="1"/>
      <c r="O389" s="3"/>
      <c r="P389" s="3"/>
      <c r="Q389" s="11"/>
      <c r="S389" s="10"/>
      <c r="T389" s="3"/>
      <c r="U389" s="3"/>
      <c r="V389" s="21"/>
      <c r="W389" s="3">
        <v>11</v>
      </c>
      <c r="X389" s="3" t="s">
        <v>2</v>
      </c>
      <c r="Y389" s="3">
        <v>2</v>
      </c>
      <c r="Z389" s="1"/>
      <c r="AA389" s="3"/>
      <c r="AB389" s="3"/>
      <c r="AC389" s="11"/>
    </row>
    <row r="390" spans="7:29" ht="13.5">
      <c r="G390" s="10"/>
      <c r="H390" s="3" t="str">
        <f>VLOOKUP(H386,$A$43:$D$62,3)</f>
        <v>大森　玲奈</v>
      </c>
      <c r="I390" s="3">
        <f>IF(K387&gt;M387,1,0)+IF(K389&gt;M389,1,0)+IF(K390&gt;M390,1,0)+IF(K392&gt;M392,1,0)+IF(K393&gt;M393,1,0)+IF(K388&gt;M388,1,0)+IF(K391&gt;M391,1,0)</f>
        <v>3</v>
      </c>
      <c r="J390" s="21"/>
      <c r="K390" s="3">
        <v>9</v>
      </c>
      <c r="L390" s="3" t="s">
        <v>2</v>
      </c>
      <c r="M390" s="3">
        <v>11</v>
      </c>
      <c r="N390" s="1"/>
      <c r="O390" s="3">
        <f>IF(K387&lt;M387,1,0)+IF(K389&lt;M389,1,0)+IF(K390&lt;M390,1,0)+IF(K392&lt;M392,1,0)+IF(K393&lt;M393,1,0)+IF(M388&gt;K388,1,0)+IF(M391&gt;K391,1,0)</f>
        <v>4</v>
      </c>
      <c r="P390" s="3" t="str">
        <f>VLOOKUP(P386,$A$43:$D$62,3)</f>
        <v>成本　綾海</v>
      </c>
      <c r="Q390" s="11"/>
      <c r="S390" s="10"/>
      <c r="T390" s="3" t="str">
        <f>VLOOKUP(T386,$A$43:$D$62,3)</f>
        <v>丹羽　美里</v>
      </c>
      <c r="U390" s="3">
        <f>IF(W387&gt;Y387,1,0)+IF(W389&gt;Y389,1,0)+IF(W390&gt;Y390,1,0)+IF(W392&gt;Y392,1,0)+IF(W393&gt;Y393,1,0)+IF(W388&gt;Y388,1,0)+IF(W391&gt;Y391,1,0)</f>
        <v>2</v>
      </c>
      <c r="V390" s="21"/>
      <c r="W390" s="3">
        <v>11</v>
      </c>
      <c r="X390" s="3" t="s">
        <v>2</v>
      </c>
      <c r="Y390" s="3">
        <v>5</v>
      </c>
      <c r="Z390" s="1"/>
      <c r="AA390" s="3">
        <f>IF(W387&lt;Y387,1,0)+IF(W389&lt;Y389,1,0)+IF(W390&lt;Y390,1,0)+IF(W392&lt;Y392,1,0)+IF(W393&lt;Y393,1,0)+IF(Y388&gt;W388,1,0)+IF(Y391&gt;W391,1,0)</f>
        <v>4</v>
      </c>
      <c r="AB390" s="3" t="str">
        <f>VLOOKUP(AB386,$A$43:$D$62,3)</f>
        <v>刘　莉莎</v>
      </c>
      <c r="AC390" s="11"/>
    </row>
    <row r="391" spans="7:29" ht="13.5">
      <c r="G391" s="10"/>
      <c r="H391" s="3"/>
      <c r="I391" s="3"/>
      <c r="J391" s="21"/>
      <c r="K391" s="3">
        <v>11</v>
      </c>
      <c r="L391" s="3" t="s">
        <v>2</v>
      </c>
      <c r="M391" s="3">
        <v>7</v>
      </c>
      <c r="N391" s="1"/>
      <c r="O391" s="3"/>
      <c r="P391" s="3"/>
      <c r="Q391" s="11"/>
      <c r="S391" s="10"/>
      <c r="T391" s="3"/>
      <c r="U391" s="3"/>
      <c r="V391" s="21"/>
      <c r="W391" s="3">
        <v>10</v>
      </c>
      <c r="X391" s="3" t="s">
        <v>2</v>
      </c>
      <c r="Y391" s="3">
        <v>12</v>
      </c>
      <c r="Z391" s="1"/>
      <c r="AA391" s="3"/>
      <c r="AB391" s="3"/>
      <c r="AC391" s="11"/>
    </row>
    <row r="392" spans="7:29" ht="13.5">
      <c r="G392" s="10"/>
      <c r="H392" s="3"/>
      <c r="I392" s="3"/>
      <c r="J392" s="21"/>
      <c r="K392" s="3">
        <v>4</v>
      </c>
      <c r="L392" s="3" t="s">
        <v>2</v>
      </c>
      <c r="M392" s="3">
        <v>11</v>
      </c>
      <c r="N392" s="1"/>
      <c r="O392" s="3"/>
      <c r="P392" s="3"/>
      <c r="Q392" s="11"/>
      <c r="S392" s="10"/>
      <c r="T392" s="3"/>
      <c r="U392" s="3"/>
      <c r="V392" s="21"/>
      <c r="W392" s="3">
        <v>8</v>
      </c>
      <c r="X392" s="3" t="s">
        <v>2</v>
      </c>
      <c r="Y392" s="3">
        <v>11</v>
      </c>
      <c r="Z392" s="1"/>
      <c r="AA392" s="3"/>
      <c r="AB392" s="3"/>
      <c r="AC392" s="11"/>
    </row>
    <row r="393" spans="7:29" ht="13.5">
      <c r="G393" s="10"/>
      <c r="H393" s="3" t="str">
        <f>VLOOKUP(H386,$A$43:$D$62,4)</f>
        <v>（筑波大）</v>
      </c>
      <c r="I393" s="3"/>
      <c r="J393" s="20"/>
      <c r="K393" s="3">
        <v>6</v>
      </c>
      <c r="L393" s="3" t="s">
        <v>2</v>
      </c>
      <c r="M393" s="3">
        <v>11</v>
      </c>
      <c r="N393" s="19"/>
      <c r="O393" s="3"/>
      <c r="P393" s="3" t="str">
        <f>VLOOKUP(P386,$A$43:$D$62,4)</f>
        <v>（同志社大）</v>
      </c>
      <c r="Q393" s="11"/>
      <c r="S393" s="10"/>
      <c r="T393" s="3" t="str">
        <f>VLOOKUP(T386,$A$43:$D$62,4)</f>
        <v>（淑徳大）</v>
      </c>
      <c r="U393" s="3"/>
      <c r="V393" s="20"/>
      <c r="W393" s="3"/>
      <c r="X393" s="3" t="s">
        <v>2</v>
      </c>
      <c r="Y393" s="3"/>
      <c r="Z393" s="19"/>
      <c r="AA393" s="3"/>
      <c r="AB393" s="3" t="str">
        <f>VLOOKUP(AB386,$A$43:$D$62,4)</f>
        <v>（専修大）</v>
      </c>
      <c r="AC393" s="11"/>
    </row>
    <row r="394" spans="7:29" ht="13.5">
      <c r="G394" s="16"/>
      <c r="H394" s="17"/>
      <c r="I394" s="17"/>
      <c r="J394" s="17"/>
      <c r="K394" s="17"/>
      <c r="L394" s="17"/>
      <c r="M394" s="17"/>
      <c r="N394" s="17"/>
      <c r="O394" s="17"/>
      <c r="P394" s="17"/>
      <c r="Q394" s="18"/>
      <c r="S394" s="16"/>
      <c r="T394" s="17"/>
      <c r="U394" s="17"/>
      <c r="V394" s="17"/>
      <c r="W394" s="17"/>
      <c r="X394" s="17"/>
      <c r="Y394" s="17"/>
      <c r="Z394" s="17"/>
      <c r="AA394" s="17"/>
      <c r="AB394" s="17"/>
      <c r="AC394" s="18"/>
    </row>
    <row r="396" ht="21">
      <c r="G396" s="23" t="s">
        <v>4</v>
      </c>
    </row>
    <row r="398" spans="7:29" ht="13.5">
      <c r="G398" s="12" t="s">
        <v>1</v>
      </c>
      <c r="H398" s="13">
        <v>209</v>
      </c>
      <c r="I398" s="5"/>
      <c r="J398" s="5"/>
      <c r="K398" s="5"/>
      <c r="L398" s="5"/>
      <c r="M398" s="5"/>
      <c r="N398" s="5"/>
      <c r="O398" s="5"/>
      <c r="P398" s="5"/>
      <c r="Q398" s="14"/>
      <c r="S398" s="12" t="s">
        <v>1</v>
      </c>
      <c r="T398" s="13">
        <v>210</v>
      </c>
      <c r="U398" s="5"/>
      <c r="V398" s="5"/>
      <c r="W398" s="5"/>
      <c r="X398" s="5"/>
      <c r="Y398" s="5"/>
      <c r="Z398" s="5"/>
      <c r="AA398" s="5"/>
      <c r="AB398" s="5"/>
      <c r="AC398" s="14"/>
    </row>
    <row r="399" spans="7:29" ht="13.5">
      <c r="G399" s="15" t="s">
        <v>0</v>
      </c>
      <c r="H399" s="9">
        <v>1</v>
      </c>
      <c r="I399" s="2"/>
      <c r="J399" s="2"/>
      <c r="K399" s="2"/>
      <c r="L399" s="2"/>
      <c r="M399" s="2"/>
      <c r="N399" s="2"/>
      <c r="O399" s="2" t="s">
        <v>0</v>
      </c>
      <c r="P399" s="9">
        <v>4</v>
      </c>
      <c r="Q399" s="11"/>
      <c r="S399" s="15" t="s">
        <v>0</v>
      </c>
      <c r="T399" s="9">
        <v>6</v>
      </c>
      <c r="U399" s="2"/>
      <c r="V399" s="2"/>
      <c r="W399" s="2"/>
      <c r="X399" s="2"/>
      <c r="Y399" s="2"/>
      <c r="Z399" s="2"/>
      <c r="AA399" s="2" t="s">
        <v>0</v>
      </c>
      <c r="AB399" s="9">
        <v>8</v>
      </c>
      <c r="AC399" s="11"/>
    </row>
    <row r="400" spans="7:29" ht="13.5">
      <c r="G400" s="10"/>
      <c r="H400" s="3"/>
      <c r="I400" s="3"/>
      <c r="J400" s="19"/>
      <c r="K400" s="3">
        <v>11</v>
      </c>
      <c r="L400" s="3" t="s">
        <v>2</v>
      </c>
      <c r="M400" s="3">
        <v>7</v>
      </c>
      <c r="N400" s="20"/>
      <c r="O400" s="3"/>
      <c r="P400" s="3"/>
      <c r="Q400" s="11"/>
      <c r="S400" s="10"/>
      <c r="T400" s="3"/>
      <c r="U400" s="3"/>
      <c r="V400" s="19"/>
      <c r="W400" s="3">
        <v>13</v>
      </c>
      <c r="X400" s="3" t="s">
        <v>2</v>
      </c>
      <c r="Y400" s="3">
        <v>11</v>
      </c>
      <c r="Z400" s="20"/>
      <c r="AA400" s="3"/>
      <c r="AB400" s="3"/>
      <c r="AC400" s="11"/>
    </row>
    <row r="401" spans="7:29" ht="13.5">
      <c r="G401" s="10"/>
      <c r="H401" s="3"/>
      <c r="I401" s="3"/>
      <c r="J401" s="21"/>
      <c r="K401" s="3">
        <v>10</v>
      </c>
      <c r="L401" s="3" t="s">
        <v>2</v>
      </c>
      <c r="M401" s="3">
        <v>12</v>
      </c>
      <c r="N401" s="1"/>
      <c r="O401" s="3"/>
      <c r="P401" s="3"/>
      <c r="Q401" s="11"/>
      <c r="S401" s="10"/>
      <c r="T401" s="3"/>
      <c r="U401" s="3"/>
      <c r="V401" s="21"/>
      <c r="W401" s="3">
        <v>9</v>
      </c>
      <c r="X401" s="3" t="s">
        <v>2</v>
      </c>
      <c r="Y401" s="3">
        <v>11</v>
      </c>
      <c r="Z401" s="1"/>
      <c r="AA401" s="3"/>
      <c r="AB401" s="3"/>
      <c r="AC401" s="11"/>
    </row>
    <row r="402" spans="7:29" ht="13.5">
      <c r="G402" s="10"/>
      <c r="H402" s="3"/>
      <c r="I402" s="3"/>
      <c r="J402" s="21"/>
      <c r="K402" s="3">
        <v>11</v>
      </c>
      <c r="L402" s="3" t="s">
        <v>2</v>
      </c>
      <c r="M402" s="3">
        <v>8</v>
      </c>
      <c r="N402" s="1"/>
      <c r="O402" s="3"/>
      <c r="P402" s="3"/>
      <c r="Q402" s="11"/>
      <c r="S402" s="10"/>
      <c r="T402" s="3"/>
      <c r="U402" s="3"/>
      <c r="V402" s="21"/>
      <c r="W402" s="3">
        <v>5</v>
      </c>
      <c r="X402" s="3" t="s">
        <v>2</v>
      </c>
      <c r="Y402" s="3">
        <v>11</v>
      </c>
      <c r="Z402" s="1"/>
      <c r="AA402" s="3"/>
      <c r="AB402" s="3"/>
      <c r="AC402" s="11"/>
    </row>
    <row r="403" spans="7:29" ht="13.5">
      <c r="G403" s="10"/>
      <c r="H403" s="3" t="str">
        <f>VLOOKUP(H399,$A$43:$D$62,3)</f>
        <v>北岡　エリ子</v>
      </c>
      <c r="I403" s="3">
        <f>IF(K400&gt;M400,1,0)+IF(K402&gt;M402,1,0)+IF(K403&gt;M403,1,0)+IF(K405&gt;M405,1,0)+IF(K406&gt;M406,1,0)+IF(K401&gt;M401,1,0)+IF(K404&gt;M404,1,0)</f>
        <v>4</v>
      </c>
      <c r="J403" s="21"/>
      <c r="K403" s="3">
        <v>10</v>
      </c>
      <c r="L403" s="3" t="s">
        <v>2</v>
      </c>
      <c r="M403" s="3">
        <v>12</v>
      </c>
      <c r="N403" s="1"/>
      <c r="O403" s="3">
        <f>IF(K400&lt;M400,1,0)+IF(K402&lt;M402,1,0)+IF(K403&lt;M403,1,0)+IF(K405&lt;M405,1,0)+IF(K406&lt;M406,1,0)+IF(M401&gt;K401,1,0)+IF(M404&gt;K404,1,0)</f>
        <v>2</v>
      </c>
      <c r="P403" s="3" t="str">
        <f>VLOOKUP(P399,$A$43:$D$62,3)</f>
        <v>庄司　有貴</v>
      </c>
      <c r="Q403" s="11"/>
      <c r="S403" s="10"/>
      <c r="T403" s="3" t="str">
        <f>VLOOKUP(T399,$A$43:$D$62,3)</f>
        <v>秦　詩琪</v>
      </c>
      <c r="U403" s="3">
        <f>IF(W400&gt;Y400,1,0)+IF(W402&gt;Y402,1,0)+IF(W403&gt;Y403,1,0)+IF(W405&gt;Y405,1,0)+IF(W406&gt;Y406,1,0)+IF(W401&gt;Y401,1,0)+IF(W404&gt;Y404,1,0)</f>
        <v>3</v>
      </c>
      <c r="V403" s="21"/>
      <c r="W403" s="3">
        <v>8</v>
      </c>
      <c r="X403" s="3" t="s">
        <v>2</v>
      </c>
      <c r="Y403" s="3">
        <v>11</v>
      </c>
      <c r="Z403" s="1"/>
      <c r="AA403" s="3">
        <f>IF(W400&lt;Y400,1,0)+IF(W402&lt;Y402,1,0)+IF(W403&lt;Y403,1,0)+IF(W405&lt;Y405,1,0)+IF(W406&lt;Y406,1,0)+IF(Y401&gt;W401,1,0)+IF(Y404&gt;W404,1,0)</f>
        <v>4</v>
      </c>
      <c r="AB403" s="3" t="str">
        <f>VLOOKUP(AB399,$A$43:$D$62,3)</f>
        <v>麻　赫男</v>
      </c>
      <c r="AC403" s="11"/>
    </row>
    <row r="404" spans="7:29" ht="13.5">
      <c r="G404" s="10"/>
      <c r="H404" s="3"/>
      <c r="I404" s="3"/>
      <c r="J404" s="21"/>
      <c r="K404" s="3">
        <v>11</v>
      </c>
      <c r="L404" s="3" t="s">
        <v>2</v>
      </c>
      <c r="M404" s="3">
        <v>9</v>
      </c>
      <c r="N404" s="1"/>
      <c r="O404" s="3"/>
      <c r="P404" s="3"/>
      <c r="Q404" s="11"/>
      <c r="S404" s="10"/>
      <c r="T404" s="3"/>
      <c r="U404" s="3"/>
      <c r="V404" s="21"/>
      <c r="W404" s="3">
        <v>11</v>
      </c>
      <c r="X404" s="3" t="s">
        <v>2</v>
      </c>
      <c r="Y404" s="3">
        <v>8</v>
      </c>
      <c r="Z404" s="1"/>
      <c r="AA404" s="3"/>
      <c r="AB404" s="3"/>
      <c r="AC404" s="11"/>
    </row>
    <row r="405" spans="7:29" ht="13.5">
      <c r="G405" s="10"/>
      <c r="H405" s="3"/>
      <c r="I405" s="3"/>
      <c r="J405" s="21"/>
      <c r="K405" s="3">
        <v>12</v>
      </c>
      <c r="L405" s="3" t="s">
        <v>2</v>
      </c>
      <c r="M405" s="3">
        <v>10</v>
      </c>
      <c r="N405" s="1"/>
      <c r="O405" s="3"/>
      <c r="P405" s="3"/>
      <c r="Q405" s="11"/>
      <c r="S405" s="10"/>
      <c r="T405" s="3"/>
      <c r="U405" s="3"/>
      <c r="V405" s="21"/>
      <c r="W405" s="3">
        <v>12</v>
      </c>
      <c r="X405" s="3" t="s">
        <v>2</v>
      </c>
      <c r="Y405" s="3">
        <v>10</v>
      </c>
      <c r="Z405" s="1"/>
      <c r="AA405" s="3"/>
      <c r="AB405" s="3"/>
      <c r="AC405" s="11"/>
    </row>
    <row r="406" spans="7:29" ht="13.5">
      <c r="G406" s="10"/>
      <c r="H406" s="3" t="str">
        <f>VLOOKUP(H399,$A$43:$D$62,4)</f>
        <v>（中央大）</v>
      </c>
      <c r="I406" s="3"/>
      <c r="J406" s="20"/>
      <c r="K406" s="3"/>
      <c r="L406" s="3" t="s">
        <v>2</v>
      </c>
      <c r="M406" s="3"/>
      <c r="N406" s="19"/>
      <c r="O406" s="3"/>
      <c r="P406" s="3" t="str">
        <f>VLOOKUP(P399,$A$43:$D$62,4)</f>
        <v>（専修大）</v>
      </c>
      <c r="Q406" s="11"/>
      <c r="S406" s="10"/>
      <c r="T406" s="3" t="str">
        <f>VLOOKUP(T399,$A$43:$D$62,4)</f>
        <v>（大阪経済法科大）</v>
      </c>
      <c r="U406" s="3"/>
      <c r="V406" s="20"/>
      <c r="W406" s="3">
        <v>7</v>
      </c>
      <c r="X406" s="3" t="s">
        <v>2</v>
      </c>
      <c r="Y406" s="3">
        <v>11</v>
      </c>
      <c r="Z406" s="19"/>
      <c r="AA406" s="3"/>
      <c r="AB406" s="3" t="str">
        <f>VLOOKUP(AB399,$A$43:$D$62,4)</f>
        <v>（金城大）</v>
      </c>
      <c r="AC406" s="11"/>
    </row>
    <row r="407" spans="7:29" ht="13.5">
      <c r="G407" s="16"/>
      <c r="H407" s="17"/>
      <c r="I407" s="17"/>
      <c r="J407" s="17"/>
      <c r="K407" s="17"/>
      <c r="L407" s="17"/>
      <c r="M407" s="17"/>
      <c r="N407" s="17"/>
      <c r="O407" s="17"/>
      <c r="P407" s="17"/>
      <c r="Q407" s="18"/>
      <c r="S407" s="16"/>
      <c r="T407" s="17"/>
      <c r="U407" s="17"/>
      <c r="V407" s="17"/>
      <c r="W407" s="17"/>
      <c r="X407" s="17"/>
      <c r="Y407" s="17"/>
      <c r="Z407" s="17"/>
      <c r="AA407" s="17"/>
      <c r="AB407" s="17"/>
      <c r="AC407" s="18"/>
    </row>
    <row r="408" spans="7:29" ht="13.5">
      <c r="G408" s="12" t="s">
        <v>1</v>
      </c>
      <c r="H408" s="13">
        <v>211</v>
      </c>
      <c r="I408" s="5"/>
      <c r="J408" s="5"/>
      <c r="K408" s="5"/>
      <c r="L408" s="5"/>
      <c r="M408" s="5"/>
      <c r="N408" s="5"/>
      <c r="O408" s="5"/>
      <c r="P408" s="5"/>
      <c r="Q408" s="14"/>
      <c r="S408" s="12" t="s">
        <v>1</v>
      </c>
      <c r="T408" s="13">
        <v>212</v>
      </c>
      <c r="U408" s="5"/>
      <c r="V408" s="5"/>
      <c r="W408" s="5"/>
      <c r="X408" s="5"/>
      <c r="Y408" s="5"/>
      <c r="Z408" s="5"/>
      <c r="AA408" s="5"/>
      <c r="AB408" s="5"/>
      <c r="AC408" s="14"/>
    </row>
    <row r="409" spans="7:29" ht="13.5">
      <c r="G409" s="15" t="s">
        <v>0</v>
      </c>
      <c r="H409" s="9">
        <v>9</v>
      </c>
      <c r="I409" s="2"/>
      <c r="J409" s="2"/>
      <c r="K409" s="2"/>
      <c r="L409" s="2"/>
      <c r="M409" s="2"/>
      <c r="N409" s="2"/>
      <c r="O409" s="2" t="s">
        <v>0</v>
      </c>
      <c r="P409" s="9">
        <v>12</v>
      </c>
      <c r="Q409" s="11"/>
      <c r="S409" s="15" t="s">
        <v>0</v>
      </c>
      <c r="T409" s="9">
        <v>14</v>
      </c>
      <c r="U409" s="2"/>
      <c r="V409" s="2"/>
      <c r="W409" s="2"/>
      <c r="X409" s="2"/>
      <c r="Y409" s="2"/>
      <c r="Z409" s="2"/>
      <c r="AA409" s="2" t="s">
        <v>0</v>
      </c>
      <c r="AB409" s="9">
        <v>16</v>
      </c>
      <c r="AC409" s="11"/>
    </row>
    <row r="410" spans="6:29" ht="13.5">
      <c r="F410" s="11"/>
      <c r="G410" s="10"/>
      <c r="H410" s="3"/>
      <c r="I410" s="3"/>
      <c r="J410" s="19"/>
      <c r="K410" s="3">
        <v>5</v>
      </c>
      <c r="L410" s="3" t="s">
        <v>2</v>
      </c>
      <c r="M410" s="3">
        <v>11</v>
      </c>
      <c r="N410" s="20"/>
      <c r="O410" s="3"/>
      <c r="P410" s="3"/>
      <c r="Q410" s="11"/>
      <c r="S410" s="10"/>
      <c r="T410" s="3"/>
      <c r="U410" s="3"/>
      <c r="V410" s="19"/>
      <c r="W410" s="3">
        <v>4</v>
      </c>
      <c r="X410" s="3" t="s">
        <v>2</v>
      </c>
      <c r="Y410" s="3">
        <v>11</v>
      </c>
      <c r="Z410" s="20"/>
      <c r="AA410" s="3"/>
      <c r="AB410" s="3"/>
      <c r="AC410" s="11"/>
    </row>
    <row r="411" spans="7:29" ht="13.5">
      <c r="G411" s="10"/>
      <c r="H411" s="3"/>
      <c r="I411" s="3"/>
      <c r="J411" s="21"/>
      <c r="K411" s="3">
        <v>11</v>
      </c>
      <c r="L411" s="3" t="s">
        <v>2</v>
      </c>
      <c r="M411" s="3">
        <v>5</v>
      </c>
      <c r="N411" s="1"/>
      <c r="O411" s="3"/>
      <c r="P411" s="3"/>
      <c r="Q411" s="11"/>
      <c r="S411" s="10"/>
      <c r="T411" s="3"/>
      <c r="U411" s="3"/>
      <c r="V411" s="21"/>
      <c r="W411" s="3">
        <v>9</v>
      </c>
      <c r="X411" s="3" t="s">
        <v>2</v>
      </c>
      <c r="Y411" s="3">
        <v>11</v>
      </c>
      <c r="Z411" s="1"/>
      <c r="AA411" s="3"/>
      <c r="AB411" s="3"/>
      <c r="AC411" s="11"/>
    </row>
    <row r="412" spans="7:29" ht="13.5">
      <c r="G412" s="10"/>
      <c r="H412" s="3"/>
      <c r="I412" s="3"/>
      <c r="J412" s="21"/>
      <c r="K412" s="3">
        <v>11</v>
      </c>
      <c r="L412" s="3" t="s">
        <v>2</v>
      </c>
      <c r="M412" s="3">
        <v>6</v>
      </c>
      <c r="N412" s="1"/>
      <c r="O412" s="3"/>
      <c r="P412" s="3"/>
      <c r="Q412" s="11"/>
      <c r="S412" s="10"/>
      <c r="T412" s="3"/>
      <c r="U412" s="3"/>
      <c r="V412" s="21"/>
      <c r="W412" s="3">
        <v>9</v>
      </c>
      <c r="X412" s="3" t="s">
        <v>2</v>
      </c>
      <c r="Y412" s="3">
        <v>11</v>
      </c>
      <c r="Z412" s="1"/>
      <c r="AA412" s="3"/>
      <c r="AB412" s="3"/>
      <c r="AC412" s="11"/>
    </row>
    <row r="413" spans="7:29" ht="13.5">
      <c r="G413" s="10"/>
      <c r="H413" s="3" t="str">
        <f>VLOOKUP(H409,$A$43:$D$62,3)</f>
        <v>鈴木　李茄</v>
      </c>
      <c r="I413" s="3">
        <f>IF(K410&gt;M410,1,0)+IF(K412&gt;M412,1,0)+IF(K413&gt;M413,1,0)+IF(K415&gt;M415,1,0)+IF(K416&gt;M416,1,0)+IF(K411&gt;M411,1,0)+IF(K414&gt;M414,1,0)</f>
        <v>4</v>
      </c>
      <c r="J413" s="21"/>
      <c r="K413" s="3">
        <v>14</v>
      </c>
      <c r="L413" s="3" t="s">
        <v>2</v>
      </c>
      <c r="M413" s="3">
        <v>12</v>
      </c>
      <c r="N413" s="1"/>
      <c r="O413" s="3">
        <f>IF(K410&lt;M410,1,0)+IF(K412&lt;M412,1,0)+IF(K413&lt;M413,1,0)+IF(K415&lt;M415,1,0)+IF(K416&lt;M416,1,0)+IF(M411&gt;K411,1,0)+IF(M414&gt;K414,1,0)</f>
        <v>1</v>
      </c>
      <c r="P413" s="3" t="str">
        <f>VLOOKUP(P409,$A$43:$D$62,3)</f>
        <v>楊　婷</v>
      </c>
      <c r="Q413" s="11"/>
      <c r="S413" s="10"/>
      <c r="T413" s="3" t="str">
        <f>VLOOKUP(T409,$A$43:$D$62,3)</f>
        <v>成本　綾海</v>
      </c>
      <c r="U413" s="3">
        <f>IF(W410&gt;Y410,1,0)+IF(W412&gt;Y412,1,0)+IF(W413&gt;Y413,1,0)+IF(W415&gt;Y415,1,0)+IF(W416&gt;Y416,1,0)+IF(W411&gt;Y411,1,0)+IF(W414&gt;Y414,1,0)</f>
        <v>2</v>
      </c>
      <c r="V413" s="21"/>
      <c r="W413" s="3">
        <v>11</v>
      </c>
      <c r="X413" s="3" t="s">
        <v>2</v>
      </c>
      <c r="Y413" s="3">
        <v>7</v>
      </c>
      <c r="Z413" s="1"/>
      <c r="AA413" s="3">
        <f>IF(W410&lt;Y410,1,0)+IF(W412&lt;Y412,1,0)+IF(W413&lt;Y413,1,0)+IF(W415&lt;Y415,1,0)+IF(W416&lt;Y416,1,0)+IF(Y411&gt;W411,1,0)+IF(Y414&gt;W414,1,0)</f>
        <v>4</v>
      </c>
      <c r="AB413" s="3" t="str">
        <f>VLOOKUP(AB409,$A$43:$D$62,3)</f>
        <v>刘　莉莎</v>
      </c>
      <c r="AC413" s="11"/>
    </row>
    <row r="414" spans="7:29" ht="13.5">
      <c r="G414" s="10"/>
      <c r="H414" s="3"/>
      <c r="I414" s="3"/>
      <c r="J414" s="21"/>
      <c r="K414" s="3">
        <v>11</v>
      </c>
      <c r="L414" s="3" t="s">
        <v>2</v>
      </c>
      <c r="M414" s="3">
        <v>3</v>
      </c>
      <c r="N414" s="1"/>
      <c r="O414" s="3"/>
      <c r="P414" s="3"/>
      <c r="Q414" s="11"/>
      <c r="S414" s="10"/>
      <c r="T414" s="3"/>
      <c r="U414" s="3"/>
      <c r="V414" s="21"/>
      <c r="W414" s="3">
        <v>11</v>
      </c>
      <c r="X414" s="3" t="s">
        <v>2</v>
      </c>
      <c r="Y414" s="3">
        <v>9</v>
      </c>
      <c r="Z414" s="1"/>
      <c r="AA414" s="3"/>
      <c r="AB414" s="3"/>
      <c r="AC414" s="11"/>
    </row>
    <row r="415" spans="7:29" ht="13.5">
      <c r="G415" s="10"/>
      <c r="H415" s="3"/>
      <c r="I415" s="3"/>
      <c r="J415" s="21"/>
      <c r="K415" s="3"/>
      <c r="L415" s="3" t="s">
        <v>2</v>
      </c>
      <c r="M415" s="3"/>
      <c r="N415" s="1"/>
      <c r="O415" s="3"/>
      <c r="P415" s="3"/>
      <c r="Q415" s="11"/>
      <c r="S415" s="10"/>
      <c r="T415" s="3"/>
      <c r="U415" s="3"/>
      <c r="V415" s="21"/>
      <c r="W415" s="3">
        <v>7</v>
      </c>
      <c r="X415" s="3" t="s">
        <v>2</v>
      </c>
      <c r="Y415" s="3">
        <v>11</v>
      </c>
      <c r="Z415" s="1"/>
      <c r="AA415" s="3"/>
      <c r="AB415" s="3"/>
      <c r="AC415" s="11"/>
    </row>
    <row r="416" spans="7:29" ht="13.5">
      <c r="G416" s="10"/>
      <c r="H416" s="3" t="str">
        <f>VLOOKUP(H409,$A$43:$D$62,4)</f>
        <v>（専修大）</v>
      </c>
      <c r="I416" s="3"/>
      <c r="J416" s="20"/>
      <c r="K416" s="3"/>
      <c r="L416" s="3" t="s">
        <v>2</v>
      </c>
      <c r="M416" s="3"/>
      <c r="N416" s="19"/>
      <c r="O416" s="3"/>
      <c r="P416" s="3" t="str">
        <f>VLOOKUP(P409,$A$43:$D$62,4)</f>
        <v>（淑徳大）</v>
      </c>
      <c r="Q416" s="11"/>
      <c r="S416" s="10"/>
      <c r="T416" s="3" t="str">
        <f>VLOOKUP(T409,$A$43:$D$62,4)</f>
        <v>（同志社大）</v>
      </c>
      <c r="U416" s="3"/>
      <c r="V416" s="20"/>
      <c r="W416" s="3"/>
      <c r="X416" s="3" t="s">
        <v>2</v>
      </c>
      <c r="Y416" s="3"/>
      <c r="Z416" s="19"/>
      <c r="AA416" s="3"/>
      <c r="AB416" s="3" t="str">
        <f>VLOOKUP(AB409,$A$43:$D$62,4)</f>
        <v>（専修大）</v>
      </c>
      <c r="AC416" s="11"/>
    </row>
    <row r="417" spans="7:29" ht="13.5">
      <c r="G417" s="16"/>
      <c r="H417" s="17"/>
      <c r="I417" s="17"/>
      <c r="J417" s="17"/>
      <c r="K417" s="17"/>
      <c r="L417" s="17"/>
      <c r="M417" s="17"/>
      <c r="N417" s="17"/>
      <c r="O417" s="17"/>
      <c r="P417" s="17"/>
      <c r="Q417" s="18"/>
      <c r="S417" s="16"/>
      <c r="T417" s="17"/>
      <c r="U417" s="17"/>
      <c r="V417" s="17"/>
      <c r="W417" s="17"/>
      <c r="X417" s="17"/>
      <c r="Y417" s="17"/>
      <c r="Z417" s="17"/>
      <c r="AA417" s="17"/>
      <c r="AB417" s="17"/>
      <c r="AC417" s="18"/>
    </row>
    <row r="419" ht="21">
      <c r="G419" s="23" t="s">
        <v>5</v>
      </c>
    </row>
    <row r="421" spans="7:29" ht="13.5">
      <c r="G421" s="12" t="s">
        <v>1</v>
      </c>
      <c r="H421" s="13">
        <v>213</v>
      </c>
      <c r="I421" s="5"/>
      <c r="J421" s="5"/>
      <c r="K421" s="5"/>
      <c r="L421" s="5"/>
      <c r="M421" s="5"/>
      <c r="N421" s="5"/>
      <c r="O421" s="5"/>
      <c r="P421" s="5"/>
      <c r="Q421" s="14"/>
      <c r="S421" s="12" t="s">
        <v>1</v>
      </c>
      <c r="T421" s="13">
        <v>214</v>
      </c>
      <c r="U421" s="5"/>
      <c r="V421" s="5"/>
      <c r="W421" s="5"/>
      <c r="X421" s="5"/>
      <c r="Y421" s="5"/>
      <c r="Z421" s="5"/>
      <c r="AA421" s="5"/>
      <c r="AB421" s="5"/>
      <c r="AC421" s="14"/>
    </row>
    <row r="422" spans="7:29" ht="13.5">
      <c r="G422" s="15" t="s">
        <v>0</v>
      </c>
      <c r="H422" s="9">
        <v>1</v>
      </c>
      <c r="I422" s="2"/>
      <c r="J422" s="2"/>
      <c r="K422" s="2"/>
      <c r="L422" s="2"/>
      <c r="M422" s="2"/>
      <c r="N422" s="2"/>
      <c r="O422" s="2" t="s">
        <v>0</v>
      </c>
      <c r="P422" s="9">
        <v>8</v>
      </c>
      <c r="Q422" s="11"/>
      <c r="S422" s="15" t="s">
        <v>0</v>
      </c>
      <c r="T422" s="9">
        <v>9</v>
      </c>
      <c r="U422" s="2"/>
      <c r="V422" s="2"/>
      <c r="W422" s="2"/>
      <c r="X422" s="2"/>
      <c r="Y422" s="2"/>
      <c r="Z422" s="2"/>
      <c r="AA422" s="2" t="s">
        <v>0</v>
      </c>
      <c r="AB422" s="9">
        <v>16</v>
      </c>
      <c r="AC422" s="11"/>
    </row>
    <row r="423" spans="7:29" ht="13.5">
      <c r="G423" s="10"/>
      <c r="H423" s="3"/>
      <c r="I423" s="3"/>
      <c r="J423" s="19"/>
      <c r="K423" s="3">
        <v>3</v>
      </c>
      <c r="L423" s="3" t="s">
        <v>2</v>
      </c>
      <c r="M423" s="3">
        <v>11</v>
      </c>
      <c r="N423" s="20"/>
      <c r="O423" s="3"/>
      <c r="P423" s="3"/>
      <c r="Q423" s="11"/>
      <c r="S423" s="10"/>
      <c r="T423" s="3"/>
      <c r="U423" s="3"/>
      <c r="V423" s="19"/>
      <c r="W423" s="3">
        <v>8</v>
      </c>
      <c r="X423" s="3" t="s">
        <v>2</v>
      </c>
      <c r="Y423" s="3">
        <v>11</v>
      </c>
      <c r="Z423" s="20"/>
      <c r="AA423" s="3"/>
      <c r="AB423" s="3"/>
      <c r="AC423" s="11"/>
    </row>
    <row r="424" spans="7:29" ht="13.5">
      <c r="G424" s="10"/>
      <c r="H424" s="3"/>
      <c r="I424" s="3"/>
      <c r="J424" s="21"/>
      <c r="K424" s="3">
        <v>6</v>
      </c>
      <c r="L424" s="3" t="s">
        <v>2</v>
      </c>
      <c r="M424" s="3">
        <v>11</v>
      </c>
      <c r="N424" s="1"/>
      <c r="O424" s="3"/>
      <c r="P424" s="3"/>
      <c r="Q424" s="11"/>
      <c r="S424" s="10"/>
      <c r="T424" s="3"/>
      <c r="U424" s="3"/>
      <c r="V424" s="21"/>
      <c r="W424" s="3">
        <v>11</v>
      </c>
      <c r="X424" s="3" t="s">
        <v>2</v>
      </c>
      <c r="Y424" s="3">
        <v>9</v>
      </c>
      <c r="Z424" s="1"/>
      <c r="AA424" s="3"/>
      <c r="AB424" s="3"/>
      <c r="AC424" s="11"/>
    </row>
    <row r="425" spans="7:29" ht="13.5">
      <c r="G425" s="10"/>
      <c r="H425" s="3"/>
      <c r="I425" s="3"/>
      <c r="J425" s="21"/>
      <c r="K425" s="3">
        <v>10</v>
      </c>
      <c r="L425" s="3" t="s">
        <v>2</v>
      </c>
      <c r="M425" s="3">
        <v>12</v>
      </c>
      <c r="N425" s="1"/>
      <c r="O425" s="3"/>
      <c r="P425" s="3"/>
      <c r="Q425" s="11"/>
      <c r="S425" s="10"/>
      <c r="T425" s="3"/>
      <c r="U425" s="3"/>
      <c r="V425" s="21"/>
      <c r="W425" s="3">
        <v>11</v>
      </c>
      <c r="X425" s="3" t="s">
        <v>2</v>
      </c>
      <c r="Y425" s="3">
        <v>4</v>
      </c>
      <c r="Z425" s="1"/>
      <c r="AA425" s="3"/>
      <c r="AB425" s="3"/>
      <c r="AC425" s="11"/>
    </row>
    <row r="426" spans="7:29" ht="13.5">
      <c r="G426" s="10"/>
      <c r="H426" s="3" t="str">
        <f>VLOOKUP(H422,$A$43:$D$62,3)</f>
        <v>北岡　エリ子</v>
      </c>
      <c r="I426" s="3">
        <f>IF(K423&gt;M423,1,0)+IF(K425&gt;M425,1,0)+IF(K426&gt;M426,1,0)+IF(K428&gt;M428,1,0)+IF(K429&gt;M429,1,0)+IF(K424&gt;M424,1,0)+IF(K427&gt;M427,1,0)</f>
        <v>2</v>
      </c>
      <c r="J426" s="21"/>
      <c r="K426" s="3">
        <v>11</v>
      </c>
      <c r="L426" s="3" t="s">
        <v>2</v>
      </c>
      <c r="M426" s="3">
        <v>9</v>
      </c>
      <c r="N426" s="1"/>
      <c r="O426" s="3">
        <f>IF(K423&lt;M423,1,0)+IF(K425&lt;M425,1,0)+IF(K426&lt;M426,1,0)+IF(K428&lt;M428,1,0)+IF(K429&lt;M429,1,0)+IF(M424&gt;K424,1,0)+IF(M427&gt;K427,1,0)</f>
        <v>4</v>
      </c>
      <c r="P426" s="3" t="str">
        <f>VLOOKUP(P422,$A$43:$D$62,3)</f>
        <v>麻　赫男</v>
      </c>
      <c r="Q426" s="11"/>
      <c r="S426" s="10"/>
      <c r="T426" s="3" t="str">
        <f>VLOOKUP(T422,$A$43:$D$62,3)</f>
        <v>鈴木　李茄</v>
      </c>
      <c r="U426" s="3">
        <f>IF(W423&gt;Y423,1,0)+IF(W425&gt;Y425,1,0)+IF(W426&gt;Y426,1,0)+IF(W428&gt;Y428,1,0)+IF(W429&gt;Y429,1,0)+IF(W424&gt;Y424,1,0)+IF(W427&gt;Y427,1,0)</f>
        <v>4</v>
      </c>
      <c r="V426" s="21"/>
      <c r="W426" s="3">
        <v>11</v>
      </c>
      <c r="X426" s="3" t="s">
        <v>2</v>
      </c>
      <c r="Y426" s="3">
        <v>8</v>
      </c>
      <c r="Z426" s="1"/>
      <c r="AA426" s="3">
        <f>IF(W423&lt;Y423,1,0)+IF(W425&lt;Y425,1,0)+IF(W426&lt;Y426,1,0)+IF(W428&lt;Y428,1,0)+IF(W429&lt;Y429,1,0)+IF(Y424&gt;W424,1,0)+IF(Y427&gt;W427,1,0)</f>
        <v>1</v>
      </c>
      <c r="AB426" s="3" t="str">
        <f>VLOOKUP(AB422,$A$43:$D$62,3)</f>
        <v>刘　莉莎</v>
      </c>
      <c r="AC426" s="11"/>
    </row>
    <row r="427" spans="7:29" ht="13.5">
      <c r="G427" s="10"/>
      <c r="H427" s="3"/>
      <c r="I427" s="3"/>
      <c r="J427" s="21"/>
      <c r="K427" s="3">
        <v>11</v>
      </c>
      <c r="L427" s="3" t="s">
        <v>2</v>
      </c>
      <c r="M427" s="3">
        <v>9</v>
      </c>
      <c r="N427" s="1"/>
      <c r="O427" s="3"/>
      <c r="P427" s="3"/>
      <c r="Q427" s="11"/>
      <c r="S427" s="10"/>
      <c r="T427" s="3"/>
      <c r="U427" s="3"/>
      <c r="V427" s="21"/>
      <c r="W427" s="3">
        <v>11</v>
      </c>
      <c r="X427" s="3" t="s">
        <v>2</v>
      </c>
      <c r="Y427" s="3">
        <v>7</v>
      </c>
      <c r="Z427" s="1"/>
      <c r="AA427" s="3"/>
      <c r="AB427" s="3"/>
      <c r="AC427" s="11"/>
    </row>
    <row r="428" spans="7:29" ht="13.5">
      <c r="G428" s="10"/>
      <c r="H428" s="3"/>
      <c r="I428" s="3"/>
      <c r="J428" s="21"/>
      <c r="K428" s="3">
        <v>8</v>
      </c>
      <c r="L428" s="3" t="s">
        <v>2</v>
      </c>
      <c r="M428" s="3">
        <v>11</v>
      </c>
      <c r="N428" s="1"/>
      <c r="O428" s="3"/>
      <c r="P428" s="3"/>
      <c r="Q428" s="11"/>
      <c r="S428" s="10"/>
      <c r="T428" s="3"/>
      <c r="U428" s="3"/>
      <c r="V428" s="21"/>
      <c r="W428" s="3"/>
      <c r="X428" s="3" t="s">
        <v>2</v>
      </c>
      <c r="Y428" s="3"/>
      <c r="Z428" s="1"/>
      <c r="AA428" s="3"/>
      <c r="AB428" s="3"/>
      <c r="AC428" s="11"/>
    </row>
    <row r="429" spans="7:29" ht="13.5">
      <c r="G429" s="10"/>
      <c r="H429" s="3" t="str">
        <f>VLOOKUP(H422,$A$43:$D$62,4)</f>
        <v>（中央大）</v>
      </c>
      <c r="I429" s="3"/>
      <c r="J429" s="20"/>
      <c r="K429" s="3"/>
      <c r="L429" s="3" t="s">
        <v>2</v>
      </c>
      <c r="M429" s="3"/>
      <c r="N429" s="19"/>
      <c r="O429" s="3"/>
      <c r="P429" s="3" t="str">
        <f>VLOOKUP(P422,$A$43:$D$62,4)</f>
        <v>（金城大）</v>
      </c>
      <c r="Q429" s="11"/>
      <c r="S429" s="10"/>
      <c r="T429" s="3" t="str">
        <f>VLOOKUP(T422,$A$43:$D$62,4)</f>
        <v>（専修大）</v>
      </c>
      <c r="U429" s="3"/>
      <c r="V429" s="20"/>
      <c r="W429" s="3"/>
      <c r="X429" s="3" t="s">
        <v>2</v>
      </c>
      <c r="Y429" s="3"/>
      <c r="Z429" s="19"/>
      <c r="AA429" s="3"/>
      <c r="AB429" s="3" t="str">
        <f>VLOOKUP(AB422,$A$43:$D$62,4)</f>
        <v>（専修大）</v>
      </c>
      <c r="AC429" s="11"/>
    </row>
    <row r="430" spans="7:29" ht="13.5">
      <c r="G430" s="16"/>
      <c r="H430" s="17"/>
      <c r="I430" s="17"/>
      <c r="J430" s="17"/>
      <c r="K430" s="17"/>
      <c r="L430" s="17"/>
      <c r="M430" s="17"/>
      <c r="N430" s="17"/>
      <c r="O430" s="17"/>
      <c r="P430" s="17"/>
      <c r="Q430" s="18"/>
      <c r="S430" s="16"/>
      <c r="T430" s="17"/>
      <c r="U430" s="17"/>
      <c r="V430" s="17"/>
      <c r="W430" s="17"/>
      <c r="X430" s="17"/>
      <c r="Y430" s="17"/>
      <c r="Z430" s="17"/>
      <c r="AA430" s="17"/>
      <c r="AB430" s="17"/>
      <c r="AC430" s="18"/>
    </row>
    <row r="432" spans="7:19" ht="21">
      <c r="G432" s="23" t="s">
        <v>6</v>
      </c>
      <c r="S432" s="23" t="s">
        <v>19</v>
      </c>
    </row>
    <row r="434" spans="7:29" ht="13.5">
      <c r="G434" s="12"/>
      <c r="H434" s="13"/>
      <c r="I434" s="5"/>
      <c r="J434" s="5"/>
      <c r="K434" s="5"/>
      <c r="L434" s="5"/>
      <c r="M434" s="5"/>
      <c r="N434" s="5"/>
      <c r="O434" s="5"/>
      <c r="P434" s="5"/>
      <c r="Q434" s="14"/>
      <c r="S434" s="12"/>
      <c r="T434" s="13"/>
      <c r="U434" s="5"/>
      <c r="V434" s="5"/>
      <c r="W434" s="5"/>
      <c r="X434" s="5"/>
      <c r="Y434" s="5"/>
      <c r="Z434" s="5"/>
      <c r="AA434" s="5"/>
      <c r="AB434" s="5"/>
      <c r="AC434" s="14"/>
    </row>
    <row r="435" spans="7:29" ht="13.5">
      <c r="G435" s="15" t="s">
        <v>0</v>
      </c>
      <c r="H435" s="9">
        <v>1</v>
      </c>
      <c r="I435" s="2"/>
      <c r="J435" s="2"/>
      <c r="K435" s="2"/>
      <c r="L435" s="2"/>
      <c r="M435" s="2"/>
      <c r="N435" s="2"/>
      <c r="O435" s="2" t="s">
        <v>0</v>
      </c>
      <c r="P435" s="9">
        <v>16</v>
      </c>
      <c r="Q435" s="11"/>
      <c r="S435" s="15" t="s">
        <v>0</v>
      </c>
      <c r="T435" s="9">
        <v>8</v>
      </c>
      <c r="U435" s="2"/>
      <c r="V435" s="2"/>
      <c r="W435" s="2"/>
      <c r="X435" s="2"/>
      <c r="Y435" s="2"/>
      <c r="Z435" s="2"/>
      <c r="AA435" s="2" t="s">
        <v>0</v>
      </c>
      <c r="AB435" s="9">
        <v>9</v>
      </c>
      <c r="AC435" s="11"/>
    </row>
    <row r="436" spans="7:29" ht="13.5">
      <c r="G436" s="10"/>
      <c r="H436" s="3"/>
      <c r="I436" s="3"/>
      <c r="J436" s="19"/>
      <c r="K436" s="3">
        <v>11</v>
      </c>
      <c r="L436" s="3" t="s">
        <v>2</v>
      </c>
      <c r="M436" s="3">
        <v>6</v>
      </c>
      <c r="N436" s="20"/>
      <c r="O436" s="3"/>
      <c r="P436" s="3"/>
      <c r="Q436" s="11"/>
      <c r="S436" s="10"/>
      <c r="T436" s="3"/>
      <c r="U436" s="3"/>
      <c r="V436" s="19"/>
      <c r="W436" s="3">
        <v>10</v>
      </c>
      <c r="X436" s="3" t="s">
        <v>2</v>
      </c>
      <c r="Y436" s="3">
        <v>12</v>
      </c>
      <c r="Z436" s="20"/>
      <c r="AA436" s="3"/>
      <c r="AB436" s="3"/>
      <c r="AC436" s="11"/>
    </row>
    <row r="437" spans="7:29" ht="13.5">
      <c r="G437" s="10"/>
      <c r="H437" s="3"/>
      <c r="I437" s="3"/>
      <c r="J437" s="21"/>
      <c r="K437" s="3">
        <v>12</v>
      </c>
      <c r="L437" s="3" t="s">
        <v>2</v>
      </c>
      <c r="M437" s="3">
        <v>10</v>
      </c>
      <c r="N437" s="1"/>
      <c r="O437" s="3"/>
      <c r="P437" s="3"/>
      <c r="Q437" s="11"/>
      <c r="S437" s="10"/>
      <c r="T437" s="3"/>
      <c r="U437" s="3"/>
      <c r="V437" s="21"/>
      <c r="W437" s="3">
        <v>2</v>
      </c>
      <c r="X437" s="3" t="s">
        <v>2</v>
      </c>
      <c r="Y437" s="3">
        <v>11</v>
      </c>
      <c r="Z437" s="1"/>
      <c r="AA437" s="3"/>
      <c r="AB437" s="3"/>
      <c r="AC437" s="11"/>
    </row>
    <row r="438" spans="7:29" ht="13.5">
      <c r="G438" s="10"/>
      <c r="H438" s="3"/>
      <c r="I438" s="3"/>
      <c r="J438" s="21"/>
      <c r="K438" s="3">
        <v>11</v>
      </c>
      <c r="L438" s="3" t="s">
        <v>2</v>
      </c>
      <c r="M438" s="3">
        <v>5</v>
      </c>
      <c r="N438" s="1"/>
      <c r="O438" s="3"/>
      <c r="P438" s="3"/>
      <c r="Q438" s="11"/>
      <c r="S438" s="10"/>
      <c r="T438" s="3"/>
      <c r="U438" s="3"/>
      <c r="V438" s="21"/>
      <c r="W438" s="3">
        <v>12</v>
      </c>
      <c r="X438" s="3" t="s">
        <v>2</v>
      </c>
      <c r="Y438" s="3">
        <v>10</v>
      </c>
      <c r="Z438" s="1"/>
      <c r="AA438" s="3"/>
      <c r="AB438" s="3"/>
      <c r="AC438" s="11"/>
    </row>
    <row r="439" spans="7:29" ht="13.5">
      <c r="G439" s="10"/>
      <c r="H439" s="3" t="str">
        <f>VLOOKUP(H435,$A$43:$D$62,3)</f>
        <v>北岡　エリ子</v>
      </c>
      <c r="I439" s="3">
        <f>IF(K436&gt;M436,1,0)+IF(K438&gt;M438,1,0)+IF(K439&gt;M439,1,0)+IF(K441&gt;M441,1,0)+IF(K442&gt;M442,1,0)+IF(K437&gt;M437,1,0)+IF(K440&gt;M440,1,0)</f>
        <v>4</v>
      </c>
      <c r="J439" s="21"/>
      <c r="K439" s="3">
        <v>8</v>
      </c>
      <c r="L439" s="3" t="s">
        <v>2</v>
      </c>
      <c r="M439" s="3">
        <v>11</v>
      </c>
      <c r="N439" s="1"/>
      <c r="O439" s="3">
        <f>IF(K436&lt;M436,1,0)+IF(K438&lt;M438,1,0)+IF(K439&lt;M439,1,0)+IF(K441&lt;M441,1,0)+IF(K442&lt;M442,1,0)+IF(M437&gt;K437,1,0)+IF(M440&gt;K440,1,0)</f>
        <v>3</v>
      </c>
      <c r="P439" s="3" t="str">
        <f>VLOOKUP(P435,$A$43:$D$62,3)</f>
        <v>刘　莉莎</v>
      </c>
      <c r="Q439" s="11"/>
      <c r="S439" s="10"/>
      <c r="T439" s="3" t="str">
        <f>VLOOKUP(T435,$A$43:$D$62,3)</f>
        <v>麻　赫男</v>
      </c>
      <c r="U439" s="3">
        <f>IF(W436&gt;Y436,1,0)+IF(W438&gt;Y438,1,0)+IF(W439&gt;Y439,1,0)+IF(W441&gt;Y441,1,0)+IF(W442&gt;Y442,1,0)+IF(W437&gt;Y437,1,0)+IF(W440&gt;Y440,1,0)</f>
        <v>2</v>
      </c>
      <c r="V439" s="21"/>
      <c r="W439" s="3">
        <v>9</v>
      </c>
      <c r="X439" s="3" t="s">
        <v>2</v>
      </c>
      <c r="Y439" s="3">
        <v>11</v>
      </c>
      <c r="Z439" s="1"/>
      <c r="AA439" s="3">
        <f>IF(W436&lt;Y436,1,0)+IF(W438&lt;Y438,1,0)+IF(W439&lt;Y439,1,0)+IF(W441&lt;Y441,1,0)+IF(W442&lt;Y442,1,0)+IF(Y437&gt;W437,1,0)+IF(Y440&gt;W440,1,0)</f>
        <v>4</v>
      </c>
      <c r="AB439" s="3" t="str">
        <f>VLOOKUP(AB435,$A$43:$D$62,3)</f>
        <v>鈴木　李茄</v>
      </c>
      <c r="AC439" s="11"/>
    </row>
    <row r="440" spans="7:29" ht="13.5">
      <c r="G440" s="10"/>
      <c r="H440" s="3"/>
      <c r="I440" s="3"/>
      <c r="J440" s="21"/>
      <c r="K440" s="3">
        <v>5</v>
      </c>
      <c r="L440" s="3" t="s">
        <v>2</v>
      </c>
      <c r="M440" s="3">
        <v>11</v>
      </c>
      <c r="N440" s="1"/>
      <c r="O440" s="3"/>
      <c r="P440" s="3"/>
      <c r="Q440" s="11"/>
      <c r="S440" s="10"/>
      <c r="T440" s="3"/>
      <c r="U440" s="3"/>
      <c r="V440" s="21"/>
      <c r="W440" s="3">
        <v>11</v>
      </c>
      <c r="X440" s="3" t="s">
        <v>2</v>
      </c>
      <c r="Y440" s="3">
        <v>6</v>
      </c>
      <c r="Z440" s="1"/>
      <c r="AA440" s="3"/>
      <c r="AB440" s="3"/>
      <c r="AC440" s="11"/>
    </row>
    <row r="441" spans="7:29" ht="13.5">
      <c r="G441" s="10"/>
      <c r="H441" s="3"/>
      <c r="I441" s="3"/>
      <c r="J441" s="21"/>
      <c r="K441" s="3">
        <v>5</v>
      </c>
      <c r="L441" s="3" t="s">
        <v>2</v>
      </c>
      <c r="M441" s="3">
        <v>11</v>
      </c>
      <c r="N441" s="1"/>
      <c r="O441" s="3"/>
      <c r="P441" s="3"/>
      <c r="Q441" s="11"/>
      <c r="S441" s="10"/>
      <c r="T441" s="3"/>
      <c r="U441" s="3"/>
      <c r="V441" s="21"/>
      <c r="W441" s="3">
        <v>8</v>
      </c>
      <c r="X441" s="3" t="s">
        <v>2</v>
      </c>
      <c r="Y441" s="3">
        <v>11</v>
      </c>
      <c r="Z441" s="1"/>
      <c r="AA441" s="3"/>
      <c r="AB441" s="3"/>
      <c r="AC441" s="11"/>
    </row>
    <row r="442" spans="7:29" ht="13.5">
      <c r="G442" s="10"/>
      <c r="H442" s="3" t="str">
        <f>VLOOKUP(H435,$A$43:$D$62,4)</f>
        <v>（中央大）</v>
      </c>
      <c r="I442" s="3"/>
      <c r="J442" s="20"/>
      <c r="K442" s="3">
        <v>11</v>
      </c>
      <c r="L442" s="3" t="s">
        <v>2</v>
      </c>
      <c r="M442" s="3">
        <v>9</v>
      </c>
      <c r="N442" s="19"/>
      <c r="O442" s="3"/>
      <c r="P442" s="3" t="str">
        <f>VLOOKUP(P435,$A$43:$D$62,4)</f>
        <v>（専修大）</v>
      </c>
      <c r="Q442" s="11"/>
      <c r="S442" s="10"/>
      <c r="T442" s="3" t="str">
        <f>VLOOKUP(T435,$A$43:$D$62,4)</f>
        <v>（金城大）</v>
      </c>
      <c r="U442" s="3"/>
      <c r="V442" s="20"/>
      <c r="W442" s="3"/>
      <c r="X442" s="3" t="s">
        <v>2</v>
      </c>
      <c r="Y442" s="3"/>
      <c r="Z442" s="19"/>
      <c r="AA442" s="3"/>
      <c r="AB442" s="3" t="str">
        <f>VLOOKUP(AB435,$A$43:$D$62,4)</f>
        <v>（専修大）</v>
      </c>
      <c r="AC442" s="11"/>
    </row>
    <row r="443" spans="7:29" ht="13.5">
      <c r="G443" s="16"/>
      <c r="H443" s="17"/>
      <c r="I443" s="17"/>
      <c r="J443" s="17"/>
      <c r="K443" s="17"/>
      <c r="L443" s="17"/>
      <c r="M443" s="17"/>
      <c r="N443" s="17"/>
      <c r="O443" s="17"/>
      <c r="P443" s="17"/>
      <c r="Q443" s="18"/>
      <c r="S443" s="16"/>
      <c r="T443" s="17"/>
      <c r="U443" s="17"/>
      <c r="V443" s="17"/>
      <c r="W443" s="17"/>
      <c r="X443" s="17"/>
      <c r="Y443" s="17"/>
      <c r="Z443" s="17"/>
      <c r="AA443" s="17"/>
      <c r="AB443" s="17"/>
      <c r="AC443" s="1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恒川　明久</dc:creator>
  <cp:keywords/>
  <dc:description/>
  <cp:lastModifiedBy>tsune</cp:lastModifiedBy>
  <cp:lastPrinted>2013-11-24T06:56:31Z</cp:lastPrinted>
  <dcterms:created xsi:type="dcterms:W3CDTF">2005-08-27T07:26:18Z</dcterms:created>
  <dcterms:modified xsi:type="dcterms:W3CDTF">2013-11-25T13:12:44Z</dcterms:modified>
  <cp:category/>
  <cp:version/>
  <cp:contentType/>
  <cp:contentStatus/>
</cp:coreProperties>
</file>